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7100" windowHeight="8676" activeTab="1"/>
  </bookViews>
  <sheets>
    <sheet name="All Data" sheetId="1" r:id="rId1"/>
    <sheet name="Sum Char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<sst xmlns="http://schemas.openxmlformats.org/spreadsheetml/2006/main" count="471" uniqueCount="164">
  <si>
    <t>Stove type/model</t>
  </si>
  <si>
    <t>Location</t>
  </si>
  <si>
    <t>Wood species</t>
  </si>
  <si>
    <t>Date</t>
  </si>
  <si>
    <t>Basic Operation</t>
  </si>
  <si>
    <t>1. HIGH POWER TEST (COLD START)</t>
  </si>
  <si>
    <t>units</t>
  </si>
  <si>
    <t>Time to boil Pot # 1</t>
  </si>
  <si>
    <t>min</t>
  </si>
  <si>
    <t>Burning rate</t>
  </si>
  <si>
    <t>g/min</t>
  </si>
  <si>
    <t>Thermal efficiency</t>
  </si>
  <si>
    <t>--</t>
  </si>
  <si>
    <t xml:space="preserve">Specific fuel consumption </t>
  </si>
  <si>
    <t>g/liter</t>
  </si>
  <si>
    <t xml:space="preserve">Temp-corrected specific consumption </t>
  </si>
  <si>
    <t>Firepower</t>
  </si>
  <si>
    <t>watts</t>
  </si>
  <si>
    <t>Equivalent Dry Wood Consumed</t>
  </si>
  <si>
    <t>g</t>
  </si>
  <si>
    <t>2. HIGH POWER TEST (HOT START)</t>
  </si>
  <si>
    <t>Test 1</t>
  </si>
  <si>
    <t>3. LOW POWER (SIMMER)</t>
  </si>
  <si>
    <t>Turn down ratio</t>
  </si>
  <si>
    <t>Energy Consumption</t>
  </si>
  <si>
    <t>Net Calorific Value (dry)</t>
  </si>
  <si>
    <t>kJ/kg</t>
  </si>
  <si>
    <t>Moisture Content</t>
  </si>
  <si>
    <t>Effective Calorific Fuel Value</t>
  </si>
  <si>
    <t>Temp-Corr Time to Boil</t>
  </si>
  <si>
    <t>Energy Consumption Rate</t>
  </si>
  <si>
    <t>kJ/min</t>
  </si>
  <si>
    <t>Temp-Corr Specific Energy Consumption</t>
  </si>
  <si>
    <t>kJ/liter</t>
  </si>
  <si>
    <t>Total Energy Consumed</t>
  </si>
  <si>
    <t>kJ</t>
  </si>
  <si>
    <t>Total Emissions</t>
  </si>
  <si>
    <t>Totals</t>
  </si>
  <si>
    <t>(cold start)</t>
  </si>
  <si>
    <t>CO</t>
  </si>
  <si>
    <t>grams</t>
  </si>
  <si>
    <t>CO2</t>
  </si>
  <si>
    <t>HC(propane)</t>
  </si>
  <si>
    <t>grams(propane)</t>
  </si>
  <si>
    <t xml:space="preserve">appx PM </t>
  </si>
  <si>
    <t>mg</t>
  </si>
  <si>
    <t>CO/CO2ratio</t>
  </si>
  <si>
    <t>Flame Temp</t>
  </si>
  <si>
    <t>degrees C</t>
  </si>
  <si>
    <t>(hot start)</t>
  </si>
  <si>
    <t>appx PM gr</t>
  </si>
  <si>
    <t>(simmer)</t>
  </si>
  <si>
    <t>(Corrected for water temp and Moisture)</t>
  </si>
  <si>
    <t>Specific Emissions</t>
  </si>
  <si>
    <t>Correction Factor</t>
  </si>
  <si>
    <t>gr/liter</t>
  </si>
  <si>
    <t>appx PM mg</t>
  </si>
  <si>
    <t>mg/liter</t>
  </si>
  <si>
    <t>DILUTION RATIO</t>
  </si>
  <si>
    <t>Emission Factors</t>
  </si>
  <si>
    <t>COLD START</t>
  </si>
  <si>
    <t>g CO/kg wood consumed</t>
  </si>
  <si>
    <t>g/kg</t>
  </si>
  <si>
    <t>g CO2/kg wood consumed</t>
  </si>
  <si>
    <t>mg PM/kg wood consumed</t>
  </si>
  <si>
    <t>g HC/kg wood consumed</t>
  </si>
  <si>
    <t>HOT START</t>
  </si>
  <si>
    <t>SIMMER</t>
  </si>
  <si>
    <t>Total consumption/emission</t>
  </si>
  <si>
    <t>Wood (g)</t>
  </si>
  <si>
    <t>CO (g)</t>
  </si>
  <si>
    <t>CO2 (g)</t>
  </si>
  <si>
    <t>HC(propane) (g)</t>
  </si>
  <si>
    <t>appx PM (mg)</t>
  </si>
  <si>
    <t>CO/CO2 (molar)</t>
  </si>
  <si>
    <t>EF-CO (g/kg)</t>
  </si>
  <si>
    <t>EF-PM (g/kg)</t>
  </si>
  <si>
    <t>Flame temp</t>
  </si>
  <si>
    <t>Diluted gas avg</t>
  </si>
  <si>
    <t>PM (mg/m3)</t>
  </si>
  <si>
    <t>CO (ppm)</t>
  </si>
  <si>
    <t>CO2 (ppm)</t>
  </si>
  <si>
    <t>CO2 (g/m3)</t>
  </si>
  <si>
    <t>Average CO Undiluted (ppm)</t>
  </si>
  <si>
    <t>Average PM Undiluted (mg/m3)</t>
  </si>
  <si>
    <t>ZERO</t>
  </si>
  <si>
    <t>AVERAGE OF HOT AND COLD START</t>
  </si>
  <si>
    <t>High Power Average</t>
  </si>
  <si>
    <t>Time to Boil (temp-corrected)</t>
  </si>
  <si>
    <t>Temp-Corrected Specific Consumption</t>
  </si>
  <si>
    <t>g/L</t>
  </si>
  <si>
    <t>kJ/L</t>
  </si>
  <si>
    <t>W</t>
  </si>
  <si>
    <t>Thermal Efficiency</t>
  </si>
  <si>
    <t>%</t>
  </si>
  <si>
    <t>COOKING TASKS</t>
  </si>
  <si>
    <t>Cooking Emissions</t>
  </si>
  <si>
    <t>CO TO BOIL</t>
  </si>
  <si>
    <t>CO To Simmer</t>
  </si>
  <si>
    <t>CO TO COOK</t>
  </si>
  <si>
    <t xml:space="preserve">PM To Boil </t>
  </si>
  <si>
    <t>mg/L</t>
  </si>
  <si>
    <t>PM to Simmer</t>
  </si>
  <si>
    <t>PM to Cook</t>
  </si>
  <si>
    <t>Average CO/CO2 Ratio for Boil</t>
  </si>
  <si>
    <t>CO/CO2 Ratio for Simmer</t>
  </si>
  <si>
    <t>Kens Rocket w/Insulated skirt, camp 5 abbreviated test</t>
  </si>
  <si>
    <t>Aprovecho</t>
  </si>
  <si>
    <t>douglas fir</t>
  </si>
  <si>
    <t>Phase 1</t>
  </si>
  <si>
    <t>Phase 2</t>
  </si>
  <si>
    <t>Phase 3</t>
  </si>
  <si>
    <t>VERIFY HOT START TO USE</t>
  </si>
  <si>
    <t>Bangladesh Mud Stove Camp 4 Abbreviated Test</t>
  </si>
  <si>
    <t>Dale's Stove -- Camp 08</t>
  </si>
  <si>
    <t>Institutional 310 Rocket -- Camp 09</t>
  </si>
  <si>
    <t>Lutfiyah's Improved Stove -- Camp 10 abbreviated</t>
  </si>
  <si>
    <t>Results At A Glance</t>
  </si>
  <si>
    <t>minutes</t>
  </si>
  <si>
    <t>Approximate Thermal Efficiency</t>
  </si>
  <si>
    <t>Firepower:</t>
  </si>
  <si>
    <t>Boiling Firepower</t>
  </si>
  <si>
    <t>Watts</t>
  </si>
  <si>
    <t>Simmering Firepower</t>
  </si>
  <si>
    <t>Turn Down Ratio</t>
  </si>
  <si>
    <t>Fuel:</t>
  </si>
  <si>
    <t>Fuel to Boil 1 Liter of Water</t>
  </si>
  <si>
    <t>g/Liter</t>
  </si>
  <si>
    <t>Fuel To Simmer 1L for 45 min.</t>
  </si>
  <si>
    <t xml:space="preserve">Fuel To Cook 1L </t>
  </si>
  <si>
    <t>Energy:</t>
  </si>
  <si>
    <t>Energy to Boil 1 Liter of Water</t>
  </si>
  <si>
    <t>Energy to Simmer 1 Liter of Water</t>
  </si>
  <si>
    <t>Energy to Cook 1 Liter of Food</t>
  </si>
  <si>
    <t>Carbon Monoxide Emissions:</t>
  </si>
  <si>
    <t>CO to Boil 1 Liter of Water</t>
  </si>
  <si>
    <t>CO to Simmer 1 Liter for 45 min.</t>
  </si>
  <si>
    <t xml:space="preserve">CO to Cook 1 L </t>
  </si>
  <si>
    <t>Particulate Matter Emissions:</t>
  </si>
  <si>
    <t>PM to Boil 1 Liter of Water</t>
  </si>
  <si>
    <t>mg/Liter</t>
  </si>
  <si>
    <t>PM to Simmer 1 Liter for 45 min.</t>
  </si>
  <si>
    <t>PM to Cook 1L</t>
  </si>
  <si>
    <t>WFP 310 -- Camp 5</t>
  </si>
  <si>
    <t>T-LUD -- Camp 6</t>
  </si>
  <si>
    <t>Ethiopia Rocket Stove Camp 7 Abbreviated Test</t>
  </si>
  <si>
    <t>Calculated CO/CO2 to Boil Ratio</t>
  </si>
  <si>
    <t>Calculated CO/CO2 to Simmer Ratio</t>
  </si>
  <si>
    <t>Temp-Corr Time To Boil 5 Liters of Water</t>
  </si>
  <si>
    <t>Ken's Rocket</t>
  </si>
  <si>
    <t>Bangladesh Mud Stove</t>
  </si>
  <si>
    <t>T-LUD</t>
  </si>
  <si>
    <t>Ethiopia Concrete Rocket</t>
  </si>
  <si>
    <t>Dale's Stove</t>
  </si>
  <si>
    <t>Institutional 310 Rocket</t>
  </si>
  <si>
    <t>Lutfiyah's Improved Stove</t>
  </si>
  <si>
    <t>camp</t>
  </si>
  <si>
    <t>WFP-310 Rocket</t>
  </si>
  <si>
    <t>CO2 Emissions:</t>
  </si>
  <si>
    <t>CO2 to Boil 1 Liter of Water</t>
  </si>
  <si>
    <t>CO2 to Simmer 1 Liter of Water</t>
  </si>
  <si>
    <t>CO2 to Cook 1 L</t>
  </si>
  <si>
    <t>Paul's T-LUD</t>
  </si>
  <si>
    <t>Priyagni Wood stove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</si>
</sst>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"/>
    <numFmt numFmtId="166" formatCode="0.0"/>
    <numFmt numFmtId="167" formatCode="0.0000"/>
    <numFmt numFmtId="168" formatCode="0.000"/>
    <numFmt numFmtId="169" formatCode="[$-409]mmmm\ d\,\ yyyy;@"/>
    <numFmt numFmtId="170" formatCode="mm/dd/yy"/>
  </numFmts>
  <fonts count="1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5.5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.5"/>
      <name val="Arial"/>
      <family val="0"/>
    </font>
    <font>
      <b/>
      <sz val="9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9" fontId="0" fillId="0" borderId="0" xfId="19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66" fontId="0" fillId="3" borderId="1" xfId="0" applyNumberFormat="1" applyFill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21" fontId="2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21" fontId="0" fillId="5" borderId="2" xfId="0" applyNumberFormat="1" applyFill="1" applyBorder="1" applyAlignment="1">
      <alignment/>
    </xf>
    <xf numFmtId="0" fontId="0" fillId="5" borderId="3" xfId="0" applyFill="1" applyBorder="1" applyAlignment="1">
      <alignment/>
    </xf>
    <xf numFmtId="2" fontId="0" fillId="6" borderId="3" xfId="0" applyNumberFormat="1" applyFill="1" applyBorder="1" applyAlignment="1">
      <alignment/>
    </xf>
    <xf numFmtId="1" fontId="0" fillId="6" borderId="3" xfId="0" applyNumberFormat="1" applyFill="1" applyBorder="1" applyAlignment="1">
      <alignment/>
    </xf>
    <xf numFmtId="167" fontId="0" fillId="6" borderId="3" xfId="0" applyNumberFormat="1" applyFill="1" applyBorder="1" applyAlignment="1">
      <alignment/>
    </xf>
    <xf numFmtId="21" fontId="0" fillId="5" borderId="3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21" fontId="0" fillId="5" borderId="4" xfId="0" applyNumberFormat="1" applyFill="1" applyBorder="1" applyAlignment="1">
      <alignment/>
    </xf>
    <xf numFmtId="1" fontId="0" fillId="6" borderId="4" xfId="0" applyNumberFormat="1" applyFill="1" applyBorder="1" applyAlignment="1">
      <alignment/>
    </xf>
    <xf numFmtId="167" fontId="0" fillId="0" borderId="1" xfId="0" applyNumberFormat="1" applyBorder="1" applyAlignment="1">
      <alignment horizontal="right"/>
    </xf>
    <xf numFmtId="167" fontId="2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0" borderId="1" xfId="0" applyNumberFormat="1" applyBorder="1" applyAlignment="1">
      <alignment/>
    </xf>
    <xf numFmtId="167" fontId="0" fillId="7" borderId="1" xfId="0" applyNumberFormat="1" applyFill="1" applyBorder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0" fontId="0" fillId="8" borderId="1" xfId="0" applyFill="1" applyBorder="1" applyAlignment="1">
      <alignment/>
    </xf>
    <xf numFmtId="2" fontId="0" fillId="8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1" fontId="0" fillId="2" borderId="5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2" fontId="0" fillId="2" borderId="5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166" fontId="0" fillId="2" borderId="6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0" fillId="0" borderId="8" xfId="0" applyNumberFormat="1" applyBorder="1" applyAlignment="1">
      <alignment/>
    </xf>
    <xf numFmtId="0" fontId="3" fillId="0" borderId="0" xfId="0" applyFont="1" applyAlignment="1">
      <alignment wrapText="1"/>
    </xf>
    <xf numFmtId="16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6" fontId="5" fillId="0" borderId="0" xfId="0" applyNumberFormat="1" applyFont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Time To Boil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8"/>
          <c:w val="0.927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Chart'!$G$6:$P$6</c:f>
              <c:numCache/>
            </c:numRef>
          </c:val>
        </c:ser>
        <c:axId val="53290871"/>
        <c:axId val="9855792"/>
      </c:bar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5792"/>
        <c:crosses val="autoZero"/>
        <c:auto val="1"/>
        <c:lblOffset val="100"/>
        <c:noMultiLvlLbl val="0"/>
      </c:catAx>
      <c:valAx>
        <c:axId val="9855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 to Boil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90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Fuel to Cook (g/L)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775"/>
          <c:w val="0.961"/>
          <c:h val="0.8255"/>
        </c:manualLayout>
      </c:layout>
      <c:barChart>
        <c:barDir val="col"/>
        <c:grouping val="stacked"/>
        <c:varyColors val="0"/>
        <c:ser>
          <c:idx val="0"/>
          <c:order val="0"/>
          <c:tx>
            <c:v>Fuel 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Chart'!$G$15:$P$15</c:f>
              <c:numCache/>
            </c:numRef>
          </c:val>
        </c:ser>
        <c:ser>
          <c:idx val="1"/>
          <c:order val="1"/>
          <c:tx>
            <c:v>Fuel 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Chart'!$G$16:$P$16</c:f>
              <c:numCache/>
            </c:numRef>
          </c:val>
        </c:ser>
        <c:overlap val="100"/>
        <c:axId val="21593265"/>
        <c:axId val="60121658"/>
      </c:bar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21658"/>
        <c:crosses val="autoZero"/>
        <c:auto val="1"/>
        <c:lblOffset val="100"/>
        <c:noMultiLvlLbl val="0"/>
      </c:catAx>
      <c:valAx>
        <c:axId val="60121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93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2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Emissions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2475"/>
          <c:w val="0.911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Chart'!$G$25:$P$25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Chart'!$G$26:$P$26</c:f>
              <c:numCache/>
            </c:numRef>
          </c:val>
        </c:ser>
        <c:overlap val="100"/>
        <c:axId val="4224011"/>
        <c:axId val="38016100"/>
      </c:barChart>
      <c:cat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16100"/>
        <c:crosses val="autoZero"/>
        <c:auto val="1"/>
        <c:lblOffset val="100"/>
        <c:noMultiLvlLbl val="0"/>
      </c:catAx>
      <c:valAx>
        <c:axId val="3801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4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2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575"/>
          <c:w val="0.91575"/>
          <c:h val="0.828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Chart'!$G$30:$P$30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Chart'!$G$31:$P$31</c:f>
              <c:numCache/>
            </c:numRef>
          </c:val>
        </c:ser>
        <c:overlap val="100"/>
        <c:axId val="6600581"/>
        <c:axId val="59405230"/>
      </c:bar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PM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CO2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375"/>
          <c:w val="0.91525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99FF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Chart'!$G$35:$P$35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Chart'!$G$36:$P$36</c:f>
              <c:numCache/>
            </c:numRef>
          </c:val>
        </c:ser>
        <c:overlap val="100"/>
        <c:axId val="64885023"/>
        <c:axId val="47094296"/>
      </c:bar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CO2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85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2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and CO2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325"/>
          <c:w val="0.907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v>CO to Cook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Chart'!$G$27:$P$27</c:f>
              <c:numCache/>
            </c:numRef>
          </c:val>
        </c:ser>
        <c:axId val="21195481"/>
        <c:axId val="56541602"/>
      </c:barChart>
      <c:lineChart>
        <c:grouping val="standard"/>
        <c:varyColors val="0"/>
        <c:ser>
          <c:idx val="0"/>
          <c:order val="1"/>
          <c:tx>
            <c:v>CO2 to Cook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 Chart'!$G$37:$P$37</c:f>
              <c:numCache/>
            </c:numRef>
          </c:val>
          <c:smooth val="0"/>
        </c:ser>
        <c:axId val="39112371"/>
        <c:axId val="16467020"/>
      </c:line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41602"/>
        <c:crosses val="autoZero"/>
        <c:auto val="0"/>
        <c:lblOffset val="100"/>
        <c:tickLblSkip val="1"/>
        <c:noMultiLvlLbl val="0"/>
      </c:catAx>
      <c:valAx>
        <c:axId val="56541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195481"/>
        <c:crossesAt val="1"/>
        <c:crossBetween val="between"/>
        <c:dispUnits/>
      </c:valAx>
      <c:catAx>
        <c:axId val="39112371"/>
        <c:scaling>
          <c:orientation val="minMax"/>
        </c:scaling>
        <c:axPos val="b"/>
        <c:delete val="1"/>
        <c:majorTickMark val="in"/>
        <c:minorTickMark val="none"/>
        <c:tickLblPos val="nextTo"/>
        <c:crossAx val="16467020"/>
        <c:crosses val="autoZero"/>
        <c:auto val="0"/>
        <c:lblOffset val="100"/>
        <c:tickLblSkip val="1"/>
        <c:noMultiLvlLbl val="0"/>
      </c:catAx>
      <c:valAx>
        <c:axId val="1646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123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19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43</xdr:row>
      <xdr:rowOff>38100</xdr:rowOff>
    </xdr:from>
    <xdr:to>
      <xdr:col>13</xdr:col>
      <xdr:colOff>514350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800100" y="7515225"/>
        <a:ext cx="89725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2</xdr:row>
      <xdr:rowOff>152400</xdr:rowOff>
    </xdr:from>
    <xdr:to>
      <xdr:col>28</xdr:col>
      <xdr:colOff>142875</xdr:colOff>
      <xdr:row>21</xdr:row>
      <xdr:rowOff>66675</xdr:rowOff>
    </xdr:to>
    <xdr:graphicFrame>
      <xdr:nvGraphicFramePr>
        <xdr:cNvPr id="2" name="Chart 3"/>
        <xdr:cNvGraphicFramePr/>
      </xdr:nvGraphicFramePr>
      <xdr:xfrm>
        <a:off x="12049125" y="581025"/>
        <a:ext cx="70675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400050</xdr:colOff>
      <xdr:row>22</xdr:row>
      <xdr:rowOff>9525</xdr:rowOff>
    </xdr:from>
    <xdr:to>
      <xdr:col>28</xdr:col>
      <xdr:colOff>161925</xdr:colOff>
      <xdr:row>47</xdr:row>
      <xdr:rowOff>95250</xdr:rowOff>
    </xdr:to>
    <xdr:graphicFrame>
      <xdr:nvGraphicFramePr>
        <xdr:cNvPr id="3" name="Chart 4"/>
        <xdr:cNvGraphicFramePr/>
      </xdr:nvGraphicFramePr>
      <xdr:xfrm>
        <a:off x="12058650" y="4057650"/>
        <a:ext cx="70770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48</xdr:row>
      <xdr:rowOff>114300</xdr:rowOff>
    </xdr:from>
    <xdr:to>
      <xdr:col>28</xdr:col>
      <xdr:colOff>219075</xdr:colOff>
      <xdr:row>69</xdr:row>
      <xdr:rowOff>66675</xdr:rowOff>
    </xdr:to>
    <xdr:graphicFrame>
      <xdr:nvGraphicFramePr>
        <xdr:cNvPr id="4" name="Chart 5"/>
        <xdr:cNvGraphicFramePr/>
      </xdr:nvGraphicFramePr>
      <xdr:xfrm>
        <a:off x="12125325" y="8401050"/>
        <a:ext cx="7067550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71</xdr:row>
      <xdr:rowOff>0</xdr:rowOff>
    </xdr:from>
    <xdr:to>
      <xdr:col>28</xdr:col>
      <xdr:colOff>161925</xdr:colOff>
      <xdr:row>90</xdr:row>
      <xdr:rowOff>57150</xdr:rowOff>
    </xdr:to>
    <xdr:graphicFrame>
      <xdr:nvGraphicFramePr>
        <xdr:cNvPr id="5" name="Chart 6"/>
        <xdr:cNvGraphicFramePr/>
      </xdr:nvGraphicFramePr>
      <xdr:xfrm>
        <a:off x="12268200" y="12011025"/>
        <a:ext cx="68675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161925</xdr:colOff>
      <xdr:row>91</xdr:row>
      <xdr:rowOff>142875</xdr:rowOff>
    </xdr:from>
    <xdr:to>
      <xdr:col>28</xdr:col>
      <xdr:colOff>542925</xdr:colOff>
      <xdr:row>112</xdr:row>
      <xdr:rowOff>142875</xdr:rowOff>
    </xdr:to>
    <xdr:graphicFrame>
      <xdr:nvGraphicFramePr>
        <xdr:cNvPr id="6" name="Chart 8"/>
        <xdr:cNvGraphicFramePr/>
      </xdr:nvGraphicFramePr>
      <xdr:xfrm>
        <a:off x="12430125" y="15392400"/>
        <a:ext cx="708660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od\data_camp9_institutional310_20050825_151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Assumptions"/>
      <sheetName val="VI logger data"/>
      <sheetName val="Combined analysis"/>
      <sheetName val="WBT"/>
      <sheetName val="Report"/>
      <sheetName val="Results"/>
    </sheetNames>
    <sheetDataSet>
      <sheetData sheetId="4">
        <row r="9">
          <cell r="B9" t="str">
            <v>Date</v>
          </cell>
        </row>
        <row r="10">
          <cell r="B10" t="str">
            <v>Stove type/model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D1">
      <selection activeCell="L2" sqref="L2"/>
    </sheetView>
  </sheetViews>
  <sheetFormatPr defaultColWidth="9.140625" defaultRowHeight="12.75"/>
  <cols>
    <col min="1" max="1" width="25.7109375" style="0" customWidth="1"/>
    <col min="3" max="10" width="12.28125" style="7" customWidth="1"/>
    <col min="11" max="12" width="9.140625" style="7" customWidth="1"/>
  </cols>
  <sheetData>
    <row r="1" spans="1:12" ht="12.75">
      <c r="A1" s="1" t="s">
        <v>0</v>
      </c>
      <c r="C1" t="s">
        <v>106</v>
      </c>
      <c r="D1" t="s">
        <v>113</v>
      </c>
      <c r="E1" t="s">
        <v>143</v>
      </c>
      <c r="F1" t="s">
        <v>144</v>
      </c>
      <c r="G1" t="s">
        <v>145</v>
      </c>
      <c r="H1" t="s">
        <v>114</v>
      </c>
      <c r="I1" t="s">
        <v>115</v>
      </c>
      <c r="J1" t="s">
        <v>116</v>
      </c>
      <c r="K1" t="s">
        <v>162</v>
      </c>
      <c r="L1" t="s">
        <v>163</v>
      </c>
    </row>
    <row r="2" spans="1:12" ht="12.75">
      <c r="A2" s="1" t="s">
        <v>1</v>
      </c>
      <c r="C2" t="s">
        <v>107</v>
      </c>
      <c r="D2" t="s">
        <v>107</v>
      </c>
      <c r="E2" t="s">
        <v>107</v>
      </c>
      <c r="F2" t="s">
        <v>107</v>
      </c>
      <c r="G2" t="s">
        <v>107</v>
      </c>
      <c r="H2" t="s">
        <v>107</v>
      </c>
      <c r="I2" t="s">
        <v>107</v>
      </c>
      <c r="J2" t="s">
        <v>107</v>
      </c>
      <c r="K2" t="s">
        <v>107</v>
      </c>
      <c r="L2" t="s">
        <v>107</v>
      </c>
    </row>
    <row r="3" spans="1:12" ht="12.75">
      <c r="A3" s="1" t="s">
        <v>2</v>
      </c>
      <c r="C3" t="s">
        <v>108</v>
      </c>
      <c r="D3" t="s">
        <v>108</v>
      </c>
      <c r="E3" t="s">
        <v>108</v>
      </c>
      <c r="F3" t="s">
        <v>108</v>
      </c>
      <c r="G3" t="s">
        <v>108</v>
      </c>
      <c r="H3" t="s">
        <v>108</v>
      </c>
      <c r="I3" t="s">
        <v>108</v>
      </c>
      <c r="J3" t="s">
        <v>108</v>
      </c>
      <c r="K3" t="s">
        <v>108</v>
      </c>
      <c r="L3" t="s">
        <v>108</v>
      </c>
    </row>
    <row r="4" spans="1:12" ht="12.75">
      <c r="A4" s="1" t="s">
        <v>3</v>
      </c>
      <c r="C4" s="2">
        <v>38587</v>
      </c>
      <c r="D4" s="2">
        <v>38587</v>
      </c>
      <c r="E4" s="2">
        <v>36762</v>
      </c>
      <c r="F4" s="2">
        <v>38588</v>
      </c>
      <c r="G4" s="2">
        <v>38588</v>
      </c>
      <c r="H4" s="2">
        <v>38589</v>
      </c>
      <c r="I4" s="2">
        <v>38589</v>
      </c>
      <c r="J4" s="2">
        <v>38589</v>
      </c>
      <c r="K4" s="2">
        <v>38590</v>
      </c>
      <c r="L4" s="2">
        <v>38590</v>
      </c>
    </row>
    <row r="5" spans="1:12" ht="15.75" thickBot="1">
      <c r="A5" s="3"/>
      <c r="B5" s="3"/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</row>
    <row r="6" spans="1:12" ht="12.75">
      <c r="A6" t="s">
        <v>5</v>
      </c>
      <c r="B6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t="s">
        <v>7</v>
      </c>
      <c r="B7" t="s">
        <v>8</v>
      </c>
      <c r="C7" s="6">
        <v>20.499999999999847</v>
      </c>
      <c r="D7" s="6">
        <v>54.00000000000013</v>
      </c>
      <c r="E7" s="6">
        <v>16</v>
      </c>
      <c r="F7" s="6">
        <v>16.99999999999994</v>
      </c>
      <c r="G7" s="6">
        <v>51</v>
      </c>
      <c r="H7" s="6">
        <v>43</v>
      </c>
      <c r="I7" s="6">
        <v>27.9999999999999</v>
      </c>
      <c r="J7" s="6">
        <v>38</v>
      </c>
      <c r="K7" s="6">
        <v>38.00000000000011</v>
      </c>
      <c r="L7" s="6">
        <v>29.999999999999893</v>
      </c>
    </row>
    <row r="8" spans="1:12" ht="12.75">
      <c r="A8" t="s">
        <v>9</v>
      </c>
      <c r="B8" t="s">
        <v>10</v>
      </c>
      <c r="C8" s="7">
        <v>14.351360000000106</v>
      </c>
      <c r="D8" s="7">
        <v>11.261831111111084</v>
      </c>
      <c r="E8" s="7">
        <v>19.172519999999974</v>
      </c>
      <c r="F8" s="7">
        <v>14.720696470588287</v>
      </c>
      <c r="G8" s="7">
        <v>13.401637647058829</v>
      </c>
      <c r="H8" s="7">
        <v>23.86330790697674</v>
      </c>
      <c r="I8" s="7">
        <v>33.09141714285726</v>
      </c>
      <c r="J8" s="7">
        <v>10.008185263157888</v>
      </c>
      <c r="K8" s="7">
        <v>19.655515368420996</v>
      </c>
      <c r="L8" s="7">
        <v>16.656374400000058</v>
      </c>
    </row>
    <row r="9" spans="1:12" ht="12.75">
      <c r="A9" t="s">
        <v>11</v>
      </c>
      <c r="B9" t="s">
        <v>12</v>
      </c>
      <c r="C9" s="8">
        <v>0.35156139134931547</v>
      </c>
      <c r="D9" s="8">
        <v>0.2150556412063196</v>
      </c>
      <c r="E9" s="8">
        <v>0.35860797713118386</v>
      </c>
      <c r="F9" s="8">
        <v>0.414642534149551</v>
      </c>
      <c r="G9" s="8">
        <v>0.20393815739418164</v>
      </c>
      <c r="H9" s="8">
        <v>0.14671710894164058</v>
      </c>
      <c r="I9" s="8">
        <v>0.3552852533516304</v>
      </c>
      <c r="J9" s="8">
        <v>0.32211500902260654</v>
      </c>
      <c r="K9" s="8">
        <v>0.1496859488303838</v>
      </c>
      <c r="L9" s="8">
        <v>0.21598031227440312</v>
      </c>
    </row>
    <row r="10" spans="1:12" ht="12.75">
      <c r="A10" t="s">
        <v>13</v>
      </c>
      <c r="B10" t="s">
        <v>14</v>
      </c>
      <c r="C10" s="7">
        <v>60.164188139059306</v>
      </c>
      <c r="D10" s="7">
        <v>130.97972862373464</v>
      </c>
      <c r="E10" s="7">
        <v>62.97686717306508</v>
      </c>
      <c r="F10" s="7">
        <v>51.12541157651969</v>
      </c>
      <c r="G10" s="7">
        <v>150.11717988139688</v>
      </c>
      <c r="H10" s="7">
        <v>228.33160658655984</v>
      </c>
      <c r="I10" s="7">
        <v>64.23170792706175</v>
      </c>
      <c r="J10" s="7">
        <v>81.2109844117019</v>
      </c>
      <c r="K10" s="7">
        <v>155.25038120972772</v>
      </c>
      <c r="L10" s="7">
        <v>103.60589508604602</v>
      </c>
    </row>
    <row r="11" spans="1:12" ht="12.75">
      <c r="A11" t="s">
        <v>15</v>
      </c>
      <c r="B11" t="s">
        <v>14</v>
      </c>
      <c r="C11" s="9">
        <v>54.16943709999338</v>
      </c>
      <c r="D11" s="9">
        <v>120.0914382246956</v>
      </c>
      <c r="E11" s="9">
        <v>54.10383777754732</v>
      </c>
      <c r="F11" s="9">
        <v>45.97608954722994</v>
      </c>
      <c r="G11" s="9">
        <v>140.73485613880956</v>
      </c>
      <c r="H11" s="9">
        <v>204.11049456486282</v>
      </c>
      <c r="I11" s="9">
        <v>61.76125762217476</v>
      </c>
      <c r="J11" s="9">
        <v>77.59011249525659</v>
      </c>
      <c r="K11" s="9">
        <v>141.82434337064043</v>
      </c>
      <c r="L11" s="9">
        <v>96.88830587847197</v>
      </c>
    </row>
    <row r="12" spans="1:12" ht="12.75">
      <c r="A12" t="s">
        <v>16</v>
      </c>
      <c r="B12" t="s">
        <v>17</v>
      </c>
      <c r="C12" s="10">
        <v>4606.786560000034</v>
      </c>
      <c r="D12" s="10">
        <v>3615.0477866666583</v>
      </c>
      <c r="E12" s="10">
        <v>6154.378919999992</v>
      </c>
      <c r="F12" s="10">
        <v>4725.34356705884</v>
      </c>
      <c r="G12" s="10">
        <v>4301.925684705884</v>
      </c>
      <c r="H12" s="10">
        <v>7660.121838139534</v>
      </c>
      <c r="I12" s="10">
        <v>10622.34490285718</v>
      </c>
      <c r="J12" s="10">
        <v>3212.6274694736817</v>
      </c>
      <c r="K12" s="10">
        <v>6309.420433263141</v>
      </c>
      <c r="L12" s="10">
        <v>5346.696182400018</v>
      </c>
    </row>
    <row r="13" spans="1:12" ht="13.5" thickBot="1">
      <c r="A13" s="3" t="s">
        <v>18</v>
      </c>
      <c r="B13" s="3" t="s">
        <v>19</v>
      </c>
      <c r="C13" s="11">
        <v>294.20288</v>
      </c>
      <c r="D13" s="11">
        <v>608.13888</v>
      </c>
      <c r="E13" s="11">
        <v>306.76032</v>
      </c>
      <c r="F13" s="11">
        <v>250.25184</v>
      </c>
      <c r="G13" s="11">
        <v>683.48352</v>
      </c>
      <c r="H13" s="11">
        <v>1026.12224</v>
      </c>
      <c r="I13" s="11">
        <v>926.55968</v>
      </c>
      <c r="J13" s="11">
        <v>380.31104</v>
      </c>
      <c r="K13" s="11">
        <v>746.909584</v>
      </c>
      <c r="L13" s="11">
        <v>499.69123199999996</v>
      </c>
    </row>
    <row r="14" spans="1:12" ht="12.75">
      <c r="A14" t="s">
        <v>20</v>
      </c>
      <c r="B14" t="s">
        <v>6</v>
      </c>
      <c r="C14" s="7" t="s">
        <v>21</v>
      </c>
      <c r="J14" s="7" t="s">
        <v>21</v>
      </c>
      <c r="K14" s="7" t="s">
        <v>21</v>
      </c>
      <c r="L14" s="7" t="s">
        <v>21</v>
      </c>
    </row>
    <row r="15" spans="1:12" ht="12.75">
      <c r="A15" t="s">
        <v>7</v>
      </c>
      <c r="B15" t="s">
        <v>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2.75">
      <c r="A16" t="s">
        <v>9</v>
      </c>
      <c r="B16" t="s">
        <v>10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12.75">
      <c r="A17" t="s">
        <v>11</v>
      </c>
      <c r="B17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2.75">
      <c r="A18" t="s">
        <v>13</v>
      </c>
      <c r="B18" t="s">
        <v>14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12.75">
      <c r="A19" t="s">
        <v>15</v>
      </c>
      <c r="B19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2.75">
      <c r="A20" t="s">
        <v>16</v>
      </c>
      <c r="B20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13.5" thickBot="1">
      <c r="A21" s="3" t="s">
        <v>18</v>
      </c>
      <c r="B21" s="3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t="s">
        <v>22</v>
      </c>
      <c r="B22" t="s">
        <v>6</v>
      </c>
      <c r="C22" s="7" t="s">
        <v>21</v>
      </c>
      <c r="J22" s="7" t="s">
        <v>21</v>
      </c>
      <c r="K22" s="7" t="s">
        <v>21</v>
      </c>
      <c r="L22" s="7" t="s">
        <v>21</v>
      </c>
    </row>
    <row r="23" spans="1:12" ht="12.75">
      <c r="A23" t="s">
        <v>9</v>
      </c>
      <c r="B23" t="s">
        <v>10</v>
      </c>
      <c r="C23" s="7">
        <v>3.8765226666666703</v>
      </c>
      <c r="D23" s="7">
        <v>7.024160000000024</v>
      </c>
      <c r="E23" s="7">
        <v>5.480746666666656</v>
      </c>
      <c r="F23" s="7">
        <v>13.452879999999976</v>
      </c>
      <c r="G23" s="7">
        <v>6.892741333333321</v>
      </c>
      <c r="H23" s="7">
        <v>12.36538133333331</v>
      </c>
      <c r="I23" s="7">
        <v>9.816559999999983</v>
      </c>
      <c r="J23" s="7">
        <v>8.221626666666651</v>
      </c>
      <c r="K23" s="7">
        <v>11.451018026666677</v>
      </c>
      <c r="L23" s="7">
        <v>4.464073066666659</v>
      </c>
    </row>
    <row r="24" spans="1:12" ht="12.75">
      <c r="A24" t="s">
        <v>11</v>
      </c>
      <c r="B24" t="s">
        <v>12</v>
      </c>
      <c r="C24" s="8">
        <v>0.4745826871093004</v>
      </c>
      <c r="D24" s="8">
        <v>0.24091017572744566</v>
      </c>
      <c r="E24" s="8">
        <v>0.3319759371733713</v>
      </c>
      <c r="F24" s="8">
        <v>0.1570818150897269</v>
      </c>
      <c r="G24" s="8">
        <v>0.24969358568501046</v>
      </c>
      <c r="H24" s="8">
        <v>0.12425147756731388</v>
      </c>
      <c r="I24" s="8">
        <v>0.6334506522011535</v>
      </c>
      <c r="J24" s="8">
        <v>0.19042196638117692</v>
      </c>
      <c r="K24" s="8">
        <v>0.12067793348537023</v>
      </c>
      <c r="L24" s="8">
        <v>0.38712354481758254</v>
      </c>
    </row>
    <row r="25" spans="1:12" ht="12.75">
      <c r="A25" t="s">
        <v>13</v>
      </c>
      <c r="B25" t="s">
        <v>14</v>
      </c>
      <c r="C25" s="9">
        <v>26.509158878504675</v>
      </c>
      <c r="D25" s="9">
        <v>50.24434907010014</v>
      </c>
      <c r="E25" s="9">
        <v>37.58226285714286</v>
      </c>
      <c r="F25" s="9">
        <v>93.70475969352216</v>
      </c>
      <c r="G25" s="9">
        <v>50.6695025728988</v>
      </c>
      <c r="H25" s="9">
        <v>91.36981280788177</v>
      </c>
      <c r="I25" s="9">
        <v>23.225299684542588</v>
      </c>
      <c r="J25" s="9">
        <v>58.0623352165725</v>
      </c>
      <c r="K25" s="9">
        <v>78.30648297241851</v>
      </c>
      <c r="L25" s="9">
        <v>30.914633425669432</v>
      </c>
    </row>
    <row r="26" spans="1:12" ht="12.75">
      <c r="A26" t="s">
        <v>16</v>
      </c>
      <c r="B26" t="s">
        <v>17</v>
      </c>
      <c r="C26" s="10">
        <v>1244.3637760000013</v>
      </c>
      <c r="D26" s="10">
        <v>2254.755360000008</v>
      </c>
      <c r="E26" s="10">
        <v>1759.3196799999967</v>
      </c>
      <c r="F26" s="10">
        <v>4318.374479999992</v>
      </c>
      <c r="G26" s="10">
        <v>2212.569967999996</v>
      </c>
      <c r="H26" s="10">
        <v>3969.287407999993</v>
      </c>
      <c r="I26" s="10">
        <v>3151.115759999994</v>
      </c>
      <c r="J26" s="10">
        <v>2639.1421599999953</v>
      </c>
      <c r="K26" s="10">
        <v>3675.7767865600035</v>
      </c>
      <c r="L26" s="10">
        <v>1432.9674543999975</v>
      </c>
    </row>
    <row r="27" spans="1:12" ht="12.75">
      <c r="A27" t="s">
        <v>23</v>
      </c>
      <c r="B27" t="s">
        <v>12</v>
      </c>
      <c r="C27" s="9">
        <v>1.8510610196354789</v>
      </c>
      <c r="D27" s="9">
        <v>0.8016496713565071</v>
      </c>
      <c r="E27" s="9">
        <v>1.7490792008874714</v>
      </c>
      <c r="F27" s="9">
        <v>0.547120634042239</v>
      </c>
      <c r="G27" s="9">
        <v>0.9721558520010364</v>
      </c>
      <c r="H27" s="9">
        <v>0.9649240595050843</v>
      </c>
      <c r="I27" s="9">
        <v>1.6854894760923032</v>
      </c>
      <c r="J27" s="9">
        <v>0.6086499465935717</v>
      </c>
      <c r="K27" s="9">
        <v>0.8582431414677723</v>
      </c>
      <c r="L27" s="9">
        <v>1.8656027971824214</v>
      </c>
    </row>
    <row r="28" spans="1:12" ht="13.5" thickBot="1">
      <c r="A28" s="3" t="s">
        <v>18</v>
      </c>
      <c r="B28" s="3" t="s">
        <v>19</v>
      </c>
      <c r="C28" s="11">
        <v>116.29568</v>
      </c>
      <c r="D28" s="11">
        <v>210.7248</v>
      </c>
      <c r="E28" s="11">
        <v>164.42239999999998</v>
      </c>
      <c r="F28" s="11">
        <v>403.58639999999997</v>
      </c>
      <c r="G28" s="11">
        <v>206.78224</v>
      </c>
      <c r="H28" s="11">
        <v>370.96144</v>
      </c>
      <c r="I28" s="11">
        <v>294.4968</v>
      </c>
      <c r="J28" s="11">
        <v>246.6488</v>
      </c>
      <c r="K28" s="11">
        <v>343.5305408</v>
      </c>
      <c r="L28" s="11">
        <v>133.922192</v>
      </c>
    </row>
    <row r="30" spans="1:12" ht="15.75" thickBot="1">
      <c r="A30" s="3"/>
      <c r="B30" s="3"/>
      <c r="C30" s="12" t="s">
        <v>24</v>
      </c>
      <c r="D30" s="12" t="s">
        <v>24</v>
      </c>
      <c r="E30" s="12" t="s">
        <v>24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2" t="s">
        <v>24</v>
      </c>
    </row>
    <row r="31" spans="1:12" ht="12.75">
      <c r="A31" t="s">
        <v>25</v>
      </c>
      <c r="B31" t="s">
        <v>26</v>
      </c>
      <c r="C31" s="13">
        <v>19260</v>
      </c>
      <c r="D31" s="13">
        <v>19260</v>
      </c>
      <c r="E31" s="13">
        <v>19260</v>
      </c>
      <c r="F31" s="13">
        <v>19260</v>
      </c>
      <c r="G31" s="13">
        <v>19260</v>
      </c>
      <c r="H31" s="13">
        <v>19260</v>
      </c>
      <c r="I31" s="13">
        <v>19260</v>
      </c>
      <c r="J31" s="13">
        <v>19260</v>
      </c>
      <c r="K31" s="13">
        <v>19260</v>
      </c>
      <c r="L31" s="13">
        <v>19260</v>
      </c>
    </row>
    <row r="32" spans="1:12" ht="12.75">
      <c r="A32" t="s">
        <v>27</v>
      </c>
      <c r="C32" s="8">
        <v>0.092</v>
      </c>
      <c r="D32" s="8">
        <v>0.092</v>
      </c>
      <c r="E32" s="8">
        <v>0.092</v>
      </c>
      <c r="F32" s="8">
        <v>0.092</v>
      </c>
      <c r="G32" s="8">
        <v>0.092</v>
      </c>
      <c r="H32" s="8">
        <v>0.092</v>
      </c>
      <c r="I32" s="8">
        <v>0.092</v>
      </c>
      <c r="J32" s="8">
        <v>0.092</v>
      </c>
      <c r="K32" s="8">
        <v>0.0833</v>
      </c>
      <c r="L32" s="8">
        <v>0.0933</v>
      </c>
    </row>
    <row r="33" spans="1:12" ht="12.75">
      <c r="A33" t="s">
        <v>28</v>
      </c>
      <c r="B33" t="s">
        <v>26</v>
      </c>
      <c r="C33" s="13">
        <v>17637.14382058608</v>
      </c>
      <c r="D33" s="13">
        <v>17637.144705201463</v>
      </c>
      <c r="E33" s="13">
        <v>17637.142405201466</v>
      </c>
      <c r="F33" s="13">
        <v>17637.14509443223</v>
      </c>
      <c r="G33" s="13">
        <v>17637.145483663004</v>
      </c>
      <c r="H33" s="13">
        <v>17637.14282981685</v>
      </c>
      <c r="I33" s="13">
        <v>17637.145165201462</v>
      </c>
      <c r="J33" s="13">
        <v>17637.144882124543</v>
      </c>
      <c r="K33" s="13">
        <v>17778.810516503276</v>
      </c>
      <c r="L33" s="13">
        <v>17616.171105879446</v>
      </c>
    </row>
    <row r="34" spans="1:12" ht="12.75">
      <c r="A34" t="s">
        <v>29</v>
      </c>
      <c r="B34" t="s">
        <v>8</v>
      </c>
      <c r="C34" s="14">
        <v>18.457382953181135</v>
      </c>
      <c r="D34" s="14">
        <v>49.511002444987895</v>
      </c>
      <c r="E34" s="14">
        <v>13.74570446735397</v>
      </c>
      <c r="F34" s="14">
        <v>15.287769784172609</v>
      </c>
      <c r="G34" s="14">
        <v>47.8125</v>
      </c>
      <c r="H34" s="14">
        <v>38.438617401668665</v>
      </c>
      <c r="I34" s="14">
        <v>26.923076923076827</v>
      </c>
      <c r="J34" s="14">
        <v>36.30573248407646</v>
      </c>
      <c r="K34" s="14">
        <v>34.713763702801565</v>
      </c>
      <c r="L34" s="14">
        <v>28.054862842892675</v>
      </c>
    </row>
    <row r="35" spans="1:12" ht="12.75">
      <c r="A35" t="s">
        <v>30</v>
      </c>
      <c r="B35" t="s">
        <v>31</v>
      </c>
      <c r="C35" s="15">
        <v>253.11700034100812</v>
      </c>
      <c r="D35" s="15">
        <v>198.62654495220596</v>
      </c>
      <c r="E35" s="15">
        <v>338.14846550657273</v>
      </c>
      <c r="F35" s="15">
        <v>259.6310595428621</v>
      </c>
      <c r="G35" s="15">
        <v>236.36663290051172</v>
      </c>
      <c r="H35" s="15">
        <v>420.88056994724656</v>
      </c>
      <c r="I35" s="15">
        <v>583.6381278708096</v>
      </c>
      <c r="J35" s="15">
        <v>176.5158134934594</v>
      </c>
      <c r="K35" s="15">
        <v>349.451683339375</v>
      </c>
      <c r="L35" s="15">
        <v>293.42154143399114</v>
      </c>
    </row>
    <row r="36" spans="1:12" ht="12.75">
      <c r="A36" t="s">
        <v>32</v>
      </c>
      <c r="B36" t="s">
        <v>33</v>
      </c>
      <c r="C36" s="16">
        <v>955.3941528127746</v>
      </c>
      <c r="D36" s="16">
        <v>2118.0700738247183</v>
      </c>
      <c r="E36" s="16">
        <v>954.2370915505209</v>
      </c>
      <c r="F36" s="16">
        <v>810.8869622191036</v>
      </c>
      <c r="G36" s="16">
        <v>2482.1611323425677</v>
      </c>
      <c r="H36" s="16">
        <v>3599.9259457050416</v>
      </c>
      <c r="I36" s="16">
        <v>1089.2922662677015</v>
      </c>
      <c r="J36" s="16">
        <v>1368.4680554991824</v>
      </c>
      <c r="K36" s="16">
        <v>2521.4681274141135</v>
      </c>
      <c r="L36" s="16">
        <v>1706.8009745139477</v>
      </c>
    </row>
    <row r="37" spans="3:12" ht="12.75"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3.5" thickBot="1">
      <c r="A38" s="3" t="s">
        <v>34</v>
      </c>
      <c r="B38" s="3" t="s">
        <v>35</v>
      </c>
      <c r="C38" s="17">
        <v>5188.8985069906275</v>
      </c>
      <c r="D38" s="17">
        <v>10725.833427419147</v>
      </c>
      <c r="E38" s="17">
        <v>5410.375448105171</v>
      </c>
      <c r="F38" s="17">
        <v>4413.728012228639</v>
      </c>
      <c r="G38" s="17">
        <v>12054.698277926092</v>
      </c>
      <c r="H38" s="17">
        <v>18097.864507731603</v>
      </c>
      <c r="I38" s="17">
        <v>16341.867580382614</v>
      </c>
      <c r="J38" s="17">
        <v>6707.600912751463</v>
      </c>
      <c r="K38" s="17">
        <v>13279.163966896285</v>
      </c>
      <c r="L38" s="17">
        <v>8802.646243019703</v>
      </c>
    </row>
    <row r="39" spans="3:12" ht="12.75">
      <c r="C39"/>
      <c r="D39"/>
      <c r="E39"/>
      <c r="F39"/>
      <c r="G39"/>
      <c r="H39"/>
      <c r="I39"/>
      <c r="J39"/>
      <c r="K39"/>
      <c r="L39"/>
    </row>
    <row r="40" spans="1:12" ht="12.75">
      <c r="A40" t="s">
        <v>29</v>
      </c>
      <c r="B40" t="s">
        <v>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 spans="1:12" ht="12.75">
      <c r="A41" t="s">
        <v>30</v>
      </c>
      <c r="B41" t="s">
        <v>31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</row>
    <row r="42" spans="3:12" ht="12.7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3:12" ht="12.75"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t="s">
        <v>32</v>
      </c>
      <c r="B44" t="s">
        <v>33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</row>
    <row r="45" spans="3:12" ht="12.7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3.5" thickBot="1">
      <c r="A46" s="3" t="s">
        <v>34</v>
      </c>
      <c r="B46" s="3" t="s">
        <v>35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3:12" ht="12.75">
      <c r="C47"/>
      <c r="D47"/>
      <c r="E47"/>
      <c r="F47"/>
      <c r="G47"/>
      <c r="H47"/>
      <c r="I47"/>
      <c r="J47"/>
      <c r="K47"/>
      <c r="L47"/>
    </row>
    <row r="48" spans="1:12" ht="12.75">
      <c r="A48" t="s">
        <v>30</v>
      </c>
      <c r="B48" t="s">
        <v>31</v>
      </c>
      <c r="C48" s="15">
        <v>68.37078779576194</v>
      </c>
      <c r="D48" s="15">
        <v>123.88612635248833</v>
      </c>
      <c r="E48" s="15">
        <v>96.66470944683306</v>
      </c>
      <c r="F48" s="15">
        <v>237.27039649798505</v>
      </c>
      <c r="G48" s="15">
        <v>121.56828167725709</v>
      </c>
      <c r="H48" s="15">
        <v>218.08999672115073</v>
      </c>
      <c r="I48" s="15">
        <v>173.13609374290976</v>
      </c>
      <c r="J48" s="15">
        <v>145.0060206867384</v>
      </c>
      <c r="K48" s="15">
        <v>203.58547971717013</v>
      </c>
      <c r="L48" s="15">
        <v>78.63987497154785</v>
      </c>
    </row>
    <row r="49" spans="3:12" ht="12.75">
      <c r="C49"/>
      <c r="D49"/>
      <c r="E49"/>
      <c r="F49"/>
      <c r="G49"/>
      <c r="H49"/>
      <c r="I49"/>
      <c r="J49"/>
      <c r="K49"/>
      <c r="L49"/>
    </row>
    <row r="50" spans="1:12" ht="12.75">
      <c r="A50" t="s">
        <v>32</v>
      </c>
      <c r="B50" t="s">
        <v>33</v>
      </c>
      <c r="C50" s="16">
        <v>467.5458477029533</v>
      </c>
      <c r="D50" s="16">
        <v>886.1668551680108</v>
      </c>
      <c r="E50" s="16">
        <v>662.8437219211422</v>
      </c>
      <c r="F50" s="16">
        <v>1652.6844427535557</v>
      </c>
      <c r="G50" s="16">
        <v>893.6653884630531</v>
      </c>
      <c r="H50" s="16">
        <v>1611.5024388262398</v>
      </c>
      <c r="I50" s="16">
        <v>409.6279820415853</v>
      </c>
      <c r="J50" s="16">
        <v>1024.0538184091713</v>
      </c>
      <c r="K50" s="16">
        <v>1392.1961229804187</v>
      </c>
      <c r="L50" s="16">
        <v>544.5974721021328</v>
      </c>
    </row>
    <row r="51" spans="3:12" ht="12.75">
      <c r="C51"/>
      <c r="D51"/>
      <c r="E51"/>
      <c r="F51"/>
      <c r="G51"/>
      <c r="H51"/>
      <c r="I51"/>
      <c r="J51"/>
      <c r="K51"/>
      <c r="L51"/>
    </row>
    <row r="52" spans="3:12" ht="12.75">
      <c r="C52"/>
      <c r="D52"/>
      <c r="E52"/>
      <c r="F52"/>
      <c r="G52"/>
      <c r="H52"/>
      <c r="I52"/>
      <c r="J52"/>
      <c r="K52"/>
      <c r="L52"/>
    </row>
    <row r="53" spans="1:12" ht="13.5" thickBot="1">
      <c r="A53" s="3" t="s">
        <v>34</v>
      </c>
      <c r="B53" s="3" t="s">
        <v>35</v>
      </c>
      <c r="C53" s="17">
        <v>2051.1236338728563</v>
      </c>
      <c r="D53" s="17">
        <v>3716.583790574637</v>
      </c>
      <c r="E53" s="17">
        <v>2899.941283404997</v>
      </c>
      <c r="F53" s="17">
        <v>7118.111894939563</v>
      </c>
      <c r="G53" s="17">
        <v>3647.0484503177195</v>
      </c>
      <c r="H53" s="17">
        <v>6542.6999016345335</v>
      </c>
      <c r="I53" s="17">
        <v>5194.082812287302</v>
      </c>
      <c r="J53" s="17">
        <v>4350.18062060216</v>
      </c>
      <c r="K53" s="17">
        <v>6107.564391515098</v>
      </c>
      <c r="L53" s="17">
        <v>2359.1962491464396</v>
      </c>
    </row>
    <row r="55" spans="1:12" ht="15.75" thickBot="1">
      <c r="A55" s="18"/>
      <c r="B55" s="3"/>
      <c r="C55" s="19" t="s">
        <v>36</v>
      </c>
      <c r="D55" s="19" t="s">
        <v>36</v>
      </c>
      <c r="E55" s="19" t="s">
        <v>36</v>
      </c>
      <c r="F55" s="19" t="s">
        <v>36</v>
      </c>
      <c r="G55" s="19" t="s">
        <v>36</v>
      </c>
      <c r="H55" s="19" t="s">
        <v>36</v>
      </c>
      <c r="I55" s="19" t="s">
        <v>36</v>
      </c>
      <c r="J55" s="19" t="s">
        <v>36</v>
      </c>
      <c r="K55" s="19" t="s">
        <v>36</v>
      </c>
      <c r="L55" s="19" t="s">
        <v>36</v>
      </c>
    </row>
    <row r="56" spans="1:12" ht="12.75">
      <c r="A56" s="20" t="s">
        <v>37</v>
      </c>
      <c r="C56" s="21" t="s">
        <v>38</v>
      </c>
      <c r="D56" s="21" t="s">
        <v>38</v>
      </c>
      <c r="E56" s="21" t="s">
        <v>38</v>
      </c>
      <c r="F56" s="21" t="s">
        <v>38</v>
      </c>
      <c r="G56" s="21" t="s">
        <v>38</v>
      </c>
      <c r="H56" s="21" t="s">
        <v>38</v>
      </c>
      <c r="I56" s="21" t="s">
        <v>38</v>
      </c>
      <c r="J56" s="21" t="s">
        <v>38</v>
      </c>
      <c r="K56" s="21" t="s">
        <v>38</v>
      </c>
      <c r="L56" s="21" t="s">
        <v>38</v>
      </c>
    </row>
    <row r="57" spans="1:12" ht="12.75">
      <c r="A57" s="22" t="s">
        <v>39</v>
      </c>
      <c r="B57" t="s">
        <v>40</v>
      </c>
      <c r="C57" s="23">
        <v>4.164131056588208</v>
      </c>
      <c r="D57" s="23">
        <v>17.138054517127017</v>
      </c>
      <c r="E57" s="23">
        <v>4.288724747150171</v>
      </c>
      <c r="F57" s="23">
        <v>2.0158437982704274</v>
      </c>
      <c r="G57" s="23">
        <v>11.622246732842386</v>
      </c>
      <c r="H57" s="23">
        <v>15.579694835869073</v>
      </c>
      <c r="I57" s="23">
        <v>7.615413296195474</v>
      </c>
      <c r="J57" s="23">
        <v>9.180151537022262</v>
      </c>
      <c r="K57" s="23">
        <v>1.3175458701549543</v>
      </c>
      <c r="L57" s="23">
        <v>19.204699242937032</v>
      </c>
    </row>
    <row r="58" spans="1:12" ht="12.75">
      <c r="A58" s="22" t="s">
        <v>41</v>
      </c>
      <c r="B58" t="s">
        <v>40</v>
      </c>
      <c r="C58" s="24">
        <v>351.57923883741364</v>
      </c>
      <c r="D58" s="24">
        <v>688.1553753979995</v>
      </c>
      <c r="E58" s="24">
        <v>325.6885960347508</v>
      </c>
      <c r="F58" s="24">
        <v>420.20470510574853</v>
      </c>
      <c r="G58" s="24">
        <v>738.2677478050608</v>
      </c>
      <c r="H58" s="24">
        <v>907.9851162093215</v>
      </c>
      <c r="I58" s="24">
        <v>287.13437629758647</v>
      </c>
      <c r="J58" s="24">
        <v>646.9510789306856</v>
      </c>
      <c r="K58" s="24">
        <v>1159.1258974738357</v>
      </c>
      <c r="L58" s="24">
        <v>473.1430294756252</v>
      </c>
    </row>
    <row r="59" spans="1:12" ht="12.75">
      <c r="A59" s="22" t="s">
        <v>42</v>
      </c>
      <c r="B59" t="s">
        <v>43</v>
      </c>
      <c r="C59" s="25">
        <v>0.5151557176614456</v>
      </c>
      <c r="D59" s="25">
        <v>3.2985631342872415</v>
      </c>
      <c r="E59" s="25">
        <v>0.20927571717149623</v>
      </c>
      <c r="F59" s="25">
        <v>1.1762516180176221</v>
      </c>
      <c r="G59" s="25">
        <v>3.1010921214862495</v>
      </c>
      <c r="H59" s="25">
        <v>3.582320091613599</v>
      </c>
      <c r="I59" s="25">
        <v>0.7900298263039642</v>
      </c>
      <c r="J59" s="25">
        <v>2.2153954540296845</v>
      </c>
      <c r="K59" s="25">
        <v>2.803641303839247</v>
      </c>
      <c r="L59" s="25">
        <v>1.460687711076366</v>
      </c>
    </row>
    <row r="60" spans="1:12" ht="12.75">
      <c r="A60" s="22" t="s">
        <v>44</v>
      </c>
      <c r="B60" t="s">
        <v>45</v>
      </c>
      <c r="C60" s="24">
        <v>90.68474556577009</v>
      </c>
      <c r="D60" s="24">
        <v>541.0336854520999</v>
      </c>
      <c r="E60" s="24">
        <v>454.47558521052775</v>
      </c>
      <c r="F60" s="24">
        <v>39.46903710759663</v>
      </c>
      <c r="G60" s="24">
        <v>484.72652200671956</v>
      </c>
      <c r="H60" s="24">
        <v>257.858188321273</v>
      </c>
      <c r="I60" s="24">
        <v>803.1283173209025</v>
      </c>
      <c r="J60" s="24">
        <v>856.619253064466</v>
      </c>
      <c r="K60" s="24">
        <v>50.66751332658806</v>
      </c>
      <c r="L60" s="24">
        <v>1421.6670825641395</v>
      </c>
    </row>
    <row r="61" spans="1:12" ht="12.75">
      <c r="A61" s="26" t="s">
        <v>46</v>
      </c>
      <c r="C61" s="25">
        <v>0.018612118676671438</v>
      </c>
      <c r="D61" s="25">
        <v>0.039135389317184396</v>
      </c>
      <c r="E61" s="25">
        <v>0.020692847968018697</v>
      </c>
      <c r="F61" s="25">
        <v>0.007538598453679968</v>
      </c>
      <c r="G61" s="25">
        <v>0.024738356286699615</v>
      </c>
      <c r="H61" s="25">
        <v>0.026963412904203163</v>
      </c>
      <c r="I61" s="25">
        <v>0.04167762213353341</v>
      </c>
      <c r="J61" s="25">
        <v>0.022298366731476296</v>
      </c>
      <c r="K61" s="25">
        <v>0.001786198746004593</v>
      </c>
      <c r="L61" s="25">
        <v>0.06378370009908096</v>
      </c>
    </row>
    <row r="62" spans="1:12" ht="12.75">
      <c r="A62" s="26" t="s">
        <v>47</v>
      </c>
      <c r="B62" t="s">
        <v>48</v>
      </c>
      <c r="C62" s="24">
        <v>0.1262793103448276</v>
      </c>
      <c r="D62" s="24">
        <v>17.16473333333333</v>
      </c>
      <c r="E62" s="24">
        <v>15.471999999999998</v>
      </c>
      <c r="F62" s="24">
        <v>15.267709677419356</v>
      </c>
      <c r="G62" s="24">
        <v>14.858354838709673</v>
      </c>
      <c r="H62" s="24">
        <v>16.077551724137933</v>
      </c>
      <c r="I62" s="24">
        <v>15.244166666666661</v>
      </c>
      <c r="J62" s="24">
        <v>15.162799999999997</v>
      </c>
      <c r="K62" s="24">
        <v>17.811793103448274</v>
      </c>
      <c r="L62" s="24">
        <v>18.776066666666672</v>
      </c>
    </row>
    <row r="63" spans="1:12" ht="13.5" thickBot="1">
      <c r="A63" s="27"/>
      <c r="B63" s="3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2.75">
      <c r="A64" s="20" t="s">
        <v>37</v>
      </c>
      <c r="C64" s="21" t="s">
        <v>49</v>
      </c>
      <c r="D64" s="21" t="s">
        <v>49</v>
      </c>
      <c r="E64" s="21" t="s">
        <v>49</v>
      </c>
      <c r="F64" s="21" t="s">
        <v>49</v>
      </c>
      <c r="G64" s="21" t="s">
        <v>49</v>
      </c>
      <c r="H64" s="21" t="s">
        <v>49</v>
      </c>
      <c r="I64" s="21" t="s">
        <v>49</v>
      </c>
      <c r="J64" s="21" t="s">
        <v>49</v>
      </c>
      <c r="K64" s="21" t="s">
        <v>49</v>
      </c>
      <c r="L64" s="21" t="s">
        <v>49</v>
      </c>
    </row>
    <row r="65" spans="1:12" ht="12.75">
      <c r="A65" s="22" t="s">
        <v>39</v>
      </c>
      <c r="B65" t="s">
        <v>40</v>
      </c>
      <c r="C65" s="23" t="e">
        <v>#N/A</v>
      </c>
      <c r="D65" s="23" t="e">
        <v>#N/A</v>
      </c>
      <c r="E65" s="23" t="e">
        <v>#N/A</v>
      </c>
      <c r="F65" s="23" t="e">
        <v>#N/A</v>
      </c>
      <c r="G65" s="23" t="e">
        <v>#N/A</v>
      </c>
      <c r="H65" s="23" t="e">
        <v>#N/A</v>
      </c>
      <c r="I65" s="23" t="e">
        <v>#N/A</v>
      </c>
      <c r="J65" s="23" t="e">
        <v>#N/A</v>
      </c>
      <c r="K65" s="23" t="e">
        <v>#N/A</v>
      </c>
      <c r="L65" s="23" t="e">
        <v>#N/A</v>
      </c>
    </row>
    <row r="66" spans="1:12" ht="12.75">
      <c r="A66" s="22" t="s">
        <v>41</v>
      </c>
      <c r="B66" t="s">
        <v>40</v>
      </c>
      <c r="C66" s="24" t="e">
        <v>#N/A</v>
      </c>
      <c r="D66" s="24" t="e">
        <v>#N/A</v>
      </c>
      <c r="E66" s="24" t="e">
        <v>#N/A</v>
      </c>
      <c r="F66" s="24" t="e">
        <v>#N/A</v>
      </c>
      <c r="G66" s="24" t="e">
        <v>#N/A</v>
      </c>
      <c r="H66" s="24" t="e">
        <v>#N/A</v>
      </c>
      <c r="I66" s="24" t="e">
        <v>#N/A</v>
      </c>
      <c r="J66" s="24" t="e">
        <v>#N/A</v>
      </c>
      <c r="K66" s="24" t="e">
        <v>#N/A</v>
      </c>
      <c r="L66" s="24" t="e">
        <v>#N/A</v>
      </c>
    </row>
    <row r="67" spans="1:12" ht="12.75">
      <c r="A67" s="22" t="s">
        <v>42</v>
      </c>
      <c r="B67" t="s">
        <v>43</v>
      </c>
      <c r="C67" s="25" t="e">
        <v>#N/A</v>
      </c>
      <c r="D67" s="25" t="e">
        <v>#N/A</v>
      </c>
      <c r="E67" s="25" t="e">
        <v>#N/A</v>
      </c>
      <c r="F67" s="25" t="e">
        <v>#N/A</v>
      </c>
      <c r="G67" s="25" t="e">
        <v>#N/A</v>
      </c>
      <c r="H67" s="25" t="e">
        <v>#N/A</v>
      </c>
      <c r="I67" s="25" t="e">
        <v>#N/A</v>
      </c>
      <c r="J67" s="25" t="e">
        <v>#N/A</v>
      </c>
      <c r="K67" s="25" t="e">
        <v>#N/A</v>
      </c>
      <c r="L67" s="25" t="e">
        <v>#N/A</v>
      </c>
    </row>
    <row r="68" spans="1:12" ht="12.75">
      <c r="A68" s="22" t="s">
        <v>50</v>
      </c>
      <c r="B68" t="s">
        <v>45</v>
      </c>
      <c r="C68" s="24" t="e">
        <v>#N/A</v>
      </c>
      <c r="D68" s="24" t="e">
        <v>#N/A</v>
      </c>
      <c r="E68" s="24" t="e">
        <v>#N/A</v>
      </c>
      <c r="F68" s="24" t="e">
        <v>#N/A</v>
      </c>
      <c r="G68" s="24" t="e">
        <v>#N/A</v>
      </c>
      <c r="H68" s="24" t="e">
        <v>#N/A</v>
      </c>
      <c r="I68" s="24" t="e">
        <v>#N/A</v>
      </c>
      <c r="J68" s="24" t="e">
        <v>#N/A</v>
      </c>
      <c r="K68" s="24" t="e">
        <v>#N/A</v>
      </c>
      <c r="L68" s="24" t="e">
        <v>#N/A</v>
      </c>
    </row>
    <row r="69" spans="1:12" ht="12.75">
      <c r="A69" s="26" t="s">
        <v>46</v>
      </c>
      <c r="C69" s="25" t="e">
        <v>#N/A</v>
      </c>
      <c r="D69" s="25" t="e">
        <v>#N/A</v>
      </c>
      <c r="E69" s="25" t="e">
        <v>#N/A</v>
      </c>
      <c r="F69" s="25" t="e">
        <v>#N/A</v>
      </c>
      <c r="G69" s="25" t="e">
        <v>#N/A</v>
      </c>
      <c r="H69" s="25" t="e">
        <v>#N/A</v>
      </c>
      <c r="I69" s="25" t="e">
        <v>#N/A</v>
      </c>
      <c r="J69" s="25" t="e">
        <v>#N/A</v>
      </c>
      <c r="K69" s="25" t="e">
        <v>#N/A</v>
      </c>
      <c r="L69" s="25" t="e">
        <v>#N/A</v>
      </c>
    </row>
    <row r="70" spans="1:12" ht="12.75">
      <c r="A70" s="26" t="s">
        <v>47</v>
      </c>
      <c r="B70" t="s">
        <v>48</v>
      </c>
      <c r="C70" s="24" t="e">
        <v>#N/A</v>
      </c>
      <c r="D70" s="24" t="e">
        <v>#N/A</v>
      </c>
      <c r="E70" s="24" t="e">
        <v>#N/A</v>
      </c>
      <c r="F70" s="24" t="e">
        <v>#N/A</v>
      </c>
      <c r="G70" s="24" t="e">
        <v>#N/A</v>
      </c>
      <c r="H70" s="24" t="e">
        <v>#N/A</v>
      </c>
      <c r="I70" s="24" t="e">
        <v>#N/A</v>
      </c>
      <c r="J70" s="24" t="e">
        <v>#N/A</v>
      </c>
      <c r="K70" s="24" t="e">
        <v>#N/A</v>
      </c>
      <c r="L70" s="24" t="e">
        <v>#N/A</v>
      </c>
    </row>
    <row r="71" spans="1:12" ht="13.5" thickBot="1">
      <c r="A71" s="27"/>
      <c r="B71" s="3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75">
      <c r="A72" s="20" t="s">
        <v>37</v>
      </c>
      <c r="C72" s="28" t="s">
        <v>51</v>
      </c>
      <c r="D72" s="28" t="s">
        <v>51</v>
      </c>
      <c r="E72" s="28" t="s">
        <v>51</v>
      </c>
      <c r="F72" s="28" t="s">
        <v>51</v>
      </c>
      <c r="G72" s="28" t="s">
        <v>51</v>
      </c>
      <c r="H72" s="28" t="s">
        <v>51</v>
      </c>
      <c r="I72" s="28" t="s">
        <v>51</v>
      </c>
      <c r="J72" s="28" t="s">
        <v>51</v>
      </c>
      <c r="K72" s="28" t="s">
        <v>51</v>
      </c>
      <c r="L72" s="28" t="s">
        <v>51</v>
      </c>
    </row>
    <row r="73" spans="1:12" ht="12.75">
      <c r="A73" s="22" t="s">
        <v>39</v>
      </c>
      <c r="B73" t="s">
        <v>40</v>
      </c>
      <c r="C73" s="23">
        <v>5.513134049639578</v>
      </c>
      <c r="D73" s="23">
        <v>8.615917825068141</v>
      </c>
      <c r="E73" s="23">
        <v>9.103296500409954</v>
      </c>
      <c r="F73" s="23">
        <v>15.682906340841232</v>
      </c>
      <c r="G73" s="23">
        <v>7.877293889306658</v>
      </c>
      <c r="H73" s="23">
        <v>14.989287343741243</v>
      </c>
      <c r="I73" s="23">
        <v>6.239468999301973</v>
      </c>
      <c r="J73" s="23">
        <v>4.986878981236892</v>
      </c>
      <c r="K73" s="23">
        <v>12.605168735508798</v>
      </c>
      <c r="L73" s="23">
        <v>14.913378148982698</v>
      </c>
    </row>
    <row r="74" spans="1:12" ht="12.75">
      <c r="A74" s="22" t="s">
        <v>41</v>
      </c>
      <c r="B74" t="s">
        <v>40</v>
      </c>
      <c r="C74" s="24">
        <v>264.99357942591234</v>
      </c>
      <c r="D74" s="24">
        <v>349.8912678423003</v>
      </c>
      <c r="E74" s="24">
        <v>340.81524704834345</v>
      </c>
      <c r="F74" s="24">
        <v>494.23639900819353</v>
      </c>
      <c r="G74" s="24">
        <v>394.71179265350736</v>
      </c>
      <c r="H74" s="24">
        <v>600.8043547649006</v>
      </c>
      <c r="I74" s="24">
        <v>582.4300626363541</v>
      </c>
      <c r="J74" s="24">
        <v>427.5514014425987</v>
      </c>
      <c r="K74" s="24">
        <v>907.0299475443635</v>
      </c>
      <c r="L74" s="24">
        <v>369.69747670609405</v>
      </c>
    </row>
    <row r="75" spans="1:12" ht="12.75">
      <c r="A75" s="22" t="s">
        <v>42</v>
      </c>
      <c r="B75" t="s">
        <v>43</v>
      </c>
      <c r="C75" s="25">
        <v>0.2599224265795981</v>
      </c>
      <c r="D75" s="25">
        <v>2.015380136545833</v>
      </c>
      <c r="E75" s="25">
        <v>0.45795710195812794</v>
      </c>
      <c r="F75" s="25">
        <v>2.3179304697918424</v>
      </c>
      <c r="G75" s="25">
        <v>2.2674535514183276</v>
      </c>
      <c r="H75" s="25">
        <v>3.1961384832571618</v>
      </c>
      <c r="I75" s="25">
        <v>1.5986260529848257</v>
      </c>
      <c r="J75" s="25">
        <v>1.8238890414741045</v>
      </c>
      <c r="K75" s="25">
        <v>3.3663449004839805</v>
      </c>
      <c r="L75" s="25">
        <v>2.0007504373659084</v>
      </c>
    </row>
    <row r="76" spans="1:12" ht="12.75">
      <c r="A76" s="22" t="s">
        <v>50</v>
      </c>
      <c r="B76" t="s">
        <v>40</v>
      </c>
      <c r="C76" s="24">
        <v>38.47931086727283</v>
      </c>
      <c r="D76" s="24">
        <v>253.87036733977635</v>
      </c>
      <c r="E76" s="24">
        <v>114.51654307222995</v>
      </c>
      <c r="F76" s="24">
        <v>437.8648392479727</v>
      </c>
      <c r="G76" s="24">
        <v>298.4948146206013</v>
      </c>
      <c r="H76" s="24">
        <v>188.4629985995188</v>
      </c>
      <c r="I76" s="24">
        <v>329.46066681266086</v>
      </c>
      <c r="J76" s="24">
        <v>287.47501145744764</v>
      </c>
      <c r="K76" s="24">
        <v>289.95451379682186</v>
      </c>
      <c r="L76" s="24">
        <v>491.55422921852767</v>
      </c>
    </row>
    <row r="77" spans="1:12" ht="12.75">
      <c r="A77" s="26" t="s">
        <v>46</v>
      </c>
      <c r="C77" s="25">
        <v>0.032693231218990725</v>
      </c>
      <c r="D77" s="25">
        <v>0.03869573402870717</v>
      </c>
      <c r="E77" s="25">
        <v>0.041973416209576994</v>
      </c>
      <c r="F77" s="25">
        <v>0.04986392575798057</v>
      </c>
      <c r="G77" s="25">
        <v>0.03136112199734193</v>
      </c>
      <c r="H77" s="25">
        <v>0.03920509931477571</v>
      </c>
      <c r="I77" s="25">
        <v>0.0168344329818149</v>
      </c>
      <c r="J77" s="25">
        <v>0.0183288467466861</v>
      </c>
      <c r="K77" s="25">
        <v>0.021838443540132233</v>
      </c>
      <c r="L77" s="25">
        <v>0.06339050168432932</v>
      </c>
    </row>
    <row r="78" spans="1:12" ht="13.5" thickBot="1">
      <c r="A78" s="29" t="s">
        <v>47</v>
      </c>
      <c r="B78" s="3"/>
      <c r="C78" s="30">
        <v>0.12206999999999998</v>
      </c>
      <c r="D78" s="30">
        <v>17.262566666666665</v>
      </c>
      <c r="E78" s="30">
        <v>15.173258064516126</v>
      </c>
      <c r="F78" s="30">
        <v>13.989706896551722</v>
      </c>
      <c r="G78" s="30">
        <v>15.016299999999998</v>
      </c>
      <c r="H78" s="30">
        <v>16.790333333333333</v>
      </c>
      <c r="I78" s="30">
        <v>15.227899999999998</v>
      </c>
      <c r="J78" s="30">
        <v>15.378032258064513</v>
      </c>
      <c r="K78" s="30">
        <v>16.890064516129033</v>
      </c>
      <c r="L78" s="30">
        <v>18.367379310344827</v>
      </c>
    </row>
    <row r="80" spans="1:12" ht="15.75" thickBot="1">
      <c r="A80" s="3" t="s">
        <v>52</v>
      </c>
      <c r="B80" s="31"/>
      <c r="C80" s="32" t="s">
        <v>53</v>
      </c>
      <c r="D80" s="32" t="s">
        <v>53</v>
      </c>
      <c r="E80" s="32" t="s">
        <v>53</v>
      </c>
      <c r="F80" s="32" t="s">
        <v>53</v>
      </c>
      <c r="G80" s="32" t="s">
        <v>53</v>
      </c>
      <c r="H80" s="32" t="s">
        <v>53</v>
      </c>
      <c r="I80" s="32" t="s">
        <v>53</v>
      </c>
      <c r="J80" s="32" t="s">
        <v>53</v>
      </c>
      <c r="K80" s="32" t="s">
        <v>53</v>
      </c>
      <c r="L80" s="32" t="s">
        <v>53</v>
      </c>
    </row>
    <row r="81" spans="1:12" ht="12.75">
      <c r="A81" t="s">
        <v>54</v>
      </c>
      <c r="B81" s="33">
        <v>0.1651507228658335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22" t="s">
        <v>39</v>
      </c>
      <c r="B82" s="33" t="s">
        <v>55</v>
      </c>
      <c r="C82" s="34">
        <v>0.6877092541036095</v>
      </c>
      <c r="D82" s="34">
        <v>3.0355953028540186</v>
      </c>
      <c r="E82" s="34">
        <v>0.6784692046560394</v>
      </c>
      <c r="F82" s="34">
        <v>0.3321885841667</v>
      </c>
      <c r="G82" s="34">
        <v>2.1465291626723393</v>
      </c>
      <c r="H82" s="34">
        <v>2.779702113740276</v>
      </c>
      <c r="I82" s="34">
        <v>0.45531219988931637</v>
      </c>
      <c r="J82" s="34">
        <v>1.6799268643421226</v>
      </c>
      <c r="K82" s="34">
        <v>0.19244086292010862</v>
      </c>
      <c r="L82" s="34">
        <v>3.3346071228561693</v>
      </c>
    </row>
    <row r="83" spans="1:12" ht="12.75">
      <c r="A83" s="22" t="s">
        <v>41</v>
      </c>
      <c r="B83" s="33" t="s">
        <v>55</v>
      </c>
      <c r="C83" s="34">
        <v>58.06356543861838</v>
      </c>
      <c r="D83" s="34">
        <v>121.89021940059153</v>
      </c>
      <c r="E83" s="34">
        <v>51.52340048497455</v>
      </c>
      <c r="F83" s="34">
        <v>69.24505071723743</v>
      </c>
      <c r="G83" s="34">
        <v>136.35171296491885</v>
      </c>
      <c r="H83" s="34">
        <v>162.00112860753416</v>
      </c>
      <c r="I83" s="34">
        <v>17.167260587316274</v>
      </c>
      <c r="J83" s="34">
        <v>118.389167436697</v>
      </c>
      <c r="K83" s="34">
        <v>169.3020281082709</v>
      </c>
      <c r="L83" s="34">
        <v>82.15416946971551</v>
      </c>
    </row>
    <row r="84" spans="1:12" ht="12.75">
      <c r="A84" s="22" t="s">
        <v>42</v>
      </c>
      <c r="B84" s="33" t="s">
        <v>55</v>
      </c>
      <c r="C84" s="34">
        <v>0.08507833916025496</v>
      </c>
      <c r="D84" s="34">
        <v>0.5842613434683105</v>
      </c>
      <c r="E84" s="34">
        <v>0.03310707442288452</v>
      </c>
      <c r="F84" s="34">
        <v>0.19383315311846705</v>
      </c>
      <c r="G84" s="34">
        <v>0.5727450834521824</v>
      </c>
      <c r="H84" s="34">
        <v>0.6391513335567277</v>
      </c>
      <c r="I84" s="34">
        <v>0.047234497223195664</v>
      </c>
      <c r="J84" s="34">
        <v>0.4054075058953851</v>
      </c>
      <c r="K84" s="34">
        <v>0.4095000895610787</v>
      </c>
      <c r="L84" s="34">
        <v>0.2536264475693406</v>
      </c>
    </row>
    <row r="85" spans="1:12" ht="12.75">
      <c r="A85" s="22" t="s">
        <v>56</v>
      </c>
      <c r="B85" s="33" t="s">
        <v>57</v>
      </c>
      <c r="C85" s="34">
        <v>14.976651283091117</v>
      </c>
      <c r="D85" s="34">
        <v>95.83114072854018</v>
      </c>
      <c r="E85" s="34">
        <v>71.89729045639262</v>
      </c>
      <c r="F85" s="34">
        <v>6.504057291762738</v>
      </c>
      <c r="G85" s="34">
        <v>89.52482590719315</v>
      </c>
      <c r="H85" s="34">
        <v>46.00661044218057</v>
      </c>
      <c r="I85" s="34">
        <v>48.01763302005807</v>
      </c>
      <c r="J85" s="34">
        <v>156.757509931308</v>
      </c>
      <c r="K85" s="34">
        <v>7.400501346824433</v>
      </c>
      <c r="L85" s="34">
        <v>246.85110242442514</v>
      </c>
    </row>
    <row r="86" spans="2:12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2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3.5" thickBot="1">
      <c r="A88" s="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2.75">
      <c r="A89" t="s">
        <v>54</v>
      </c>
      <c r="B89" s="33" t="e">
        <v>#DIV/0!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22" t="s">
        <v>39</v>
      </c>
      <c r="B90" s="33" t="s">
        <v>55</v>
      </c>
      <c r="C90" s="34" t="e">
        <v>#N/A</v>
      </c>
      <c r="D90" s="34" t="e">
        <v>#N/A</v>
      </c>
      <c r="E90" s="34" t="e">
        <v>#N/A</v>
      </c>
      <c r="F90" s="34" t="e">
        <v>#N/A</v>
      </c>
      <c r="G90" s="34" t="e">
        <v>#N/A</v>
      </c>
      <c r="H90" s="34" t="e">
        <v>#N/A</v>
      </c>
      <c r="I90" s="34" t="e">
        <v>#N/A</v>
      </c>
      <c r="J90" s="34" t="e">
        <v>#N/A</v>
      </c>
      <c r="K90" s="34" t="e">
        <v>#N/A</v>
      </c>
      <c r="L90" s="34" t="e">
        <v>#N/A</v>
      </c>
    </row>
    <row r="91" spans="1:12" ht="12.75">
      <c r="A91" s="22" t="s">
        <v>41</v>
      </c>
      <c r="B91" s="33" t="s">
        <v>55</v>
      </c>
      <c r="C91" s="34" t="e">
        <v>#N/A</v>
      </c>
      <c r="D91" s="34" t="e">
        <v>#N/A</v>
      </c>
      <c r="E91" s="34" t="e">
        <v>#N/A</v>
      </c>
      <c r="F91" s="34" t="e">
        <v>#N/A</v>
      </c>
      <c r="G91" s="34" t="e">
        <v>#N/A</v>
      </c>
      <c r="H91" s="34" t="e">
        <v>#N/A</v>
      </c>
      <c r="I91" s="34" t="e">
        <v>#N/A</v>
      </c>
      <c r="J91" s="34" t="e">
        <v>#N/A</v>
      </c>
      <c r="K91" s="34" t="e">
        <v>#N/A</v>
      </c>
      <c r="L91" s="34" t="e">
        <v>#N/A</v>
      </c>
    </row>
    <row r="92" spans="1:12" ht="12.75">
      <c r="A92" s="22" t="s">
        <v>42</v>
      </c>
      <c r="B92" s="33" t="s">
        <v>55</v>
      </c>
      <c r="C92" s="34" t="e">
        <v>#N/A</v>
      </c>
      <c r="D92" s="34" t="e">
        <v>#N/A</v>
      </c>
      <c r="E92" s="34" t="e">
        <v>#N/A</v>
      </c>
      <c r="F92" s="34" t="e">
        <v>#N/A</v>
      </c>
      <c r="G92" s="34" t="e">
        <v>#N/A</v>
      </c>
      <c r="H92" s="34" t="e">
        <v>#N/A</v>
      </c>
      <c r="I92" s="34" t="e">
        <v>#N/A</v>
      </c>
      <c r="J92" s="34" t="e">
        <v>#N/A</v>
      </c>
      <c r="K92" s="34" t="e">
        <v>#N/A</v>
      </c>
      <c r="L92" s="34" t="e">
        <v>#N/A</v>
      </c>
    </row>
    <row r="93" spans="1:12" ht="12.75">
      <c r="A93" s="22" t="s">
        <v>56</v>
      </c>
      <c r="B93" s="33" t="s">
        <v>57</v>
      </c>
      <c r="C93" s="34" t="e">
        <v>#N/A</v>
      </c>
      <c r="D93" s="34" t="e">
        <v>#N/A</v>
      </c>
      <c r="E93" s="34" t="e">
        <v>#N/A</v>
      </c>
      <c r="F93" s="34" t="e">
        <v>#N/A</v>
      </c>
      <c r="G93" s="34" t="e">
        <v>#N/A</v>
      </c>
      <c r="H93" s="34" t="e">
        <v>#N/A</v>
      </c>
      <c r="I93" s="34" t="e">
        <v>#N/A</v>
      </c>
      <c r="J93" s="34" t="e">
        <v>#N/A</v>
      </c>
      <c r="K93" s="34" t="e">
        <v>#N/A</v>
      </c>
      <c r="L93" s="34" t="e">
        <v>#N/A</v>
      </c>
    </row>
    <row r="94" spans="2:12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2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3.5" thickBot="1">
      <c r="A96" s="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2.75">
      <c r="A97" t="s">
        <v>54</v>
      </c>
      <c r="B97" s="33">
        <v>0.20601315973494816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22" t="s">
        <v>39</v>
      </c>
      <c r="B98" s="33" t="s">
        <v>55</v>
      </c>
      <c r="C98" s="34">
        <v>1.0988612514314995</v>
      </c>
      <c r="D98" s="34">
        <v>1.6976516971059672</v>
      </c>
      <c r="E98" s="34">
        <v>1.8006446418153448</v>
      </c>
      <c r="F98" s="34">
        <v>3.160350473042027</v>
      </c>
      <c r="G98" s="34">
        <v>1.483786479523062</v>
      </c>
      <c r="H98" s="34">
        <v>2.540943188722057</v>
      </c>
      <c r="I98" s="34">
        <v>0.43913193145818596</v>
      </c>
      <c r="J98" s="34">
        <v>1.0341065681894857</v>
      </c>
      <c r="K98" s="34">
        <v>2.3214168178541437</v>
      </c>
      <c r="L98" s="34">
        <v>2.6649804544172757</v>
      </c>
    </row>
    <row r="99" spans="1:12" ht="12.75">
      <c r="A99" s="22" t="s">
        <v>41</v>
      </c>
      <c r="B99" s="33" t="s">
        <v>55</v>
      </c>
      <c r="C99" s="34">
        <v>52.81772104349743</v>
      </c>
      <c r="D99" s="34">
        <v>68.94140783548407</v>
      </c>
      <c r="E99" s="34">
        <v>67.41372736996276</v>
      </c>
      <c r="F99" s="34">
        <v>99.59635053947207</v>
      </c>
      <c r="G99" s="34">
        <v>74.34888547736203</v>
      </c>
      <c r="H99" s="34">
        <v>101.8467187922619</v>
      </c>
      <c r="I99" s="34">
        <v>40.991250757624954</v>
      </c>
      <c r="J99" s="34">
        <v>88.65940283169832</v>
      </c>
      <c r="K99" s="34">
        <v>167.0421569681476</v>
      </c>
      <c r="L99" s="34">
        <v>66.06394202753678</v>
      </c>
    </row>
    <row r="100" spans="1:12" ht="12.75">
      <c r="A100" s="22" t="s">
        <v>42</v>
      </c>
      <c r="B100" s="33" t="s">
        <v>55</v>
      </c>
      <c r="C100" s="34">
        <v>0.051806954152519034</v>
      </c>
      <c r="D100" s="34">
        <v>0.39710377682178394</v>
      </c>
      <c r="E100" s="34">
        <v>0.09058454833203018</v>
      </c>
      <c r="F100" s="34">
        <v>0.46709917775943555</v>
      </c>
      <c r="G100" s="34">
        <v>0.42710313590155935</v>
      </c>
      <c r="H100" s="34">
        <v>0.5418006955904898</v>
      </c>
      <c r="I100" s="34">
        <v>0.11251081564875767</v>
      </c>
      <c r="J100" s="34">
        <v>0.3782116318710806</v>
      </c>
      <c r="K100" s="34">
        <v>0.6199591477634917</v>
      </c>
      <c r="L100" s="34">
        <v>0.3575287072104905</v>
      </c>
    </row>
    <row r="101" spans="1:12" ht="12.75">
      <c r="A101" s="22" t="s">
        <v>56</v>
      </c>
      <c r="B101" s="33" t="s">
        <v>57</v>
      </c>
      <c r="C101" s="34">
        <v>7.669580190345165</v>
      </c>
      <c r="D101" s="34">
        <v>50.021770020291264</v>
      </c>
      <c r="E101" s="34">
        <v>22.651530648588775</v>
      </c>
      <c r="F101" s="34">
        <v>88.2366011612344</v>
      </c>
      <c r="G101" s="34">
        <v>56.22521850340337</v>
      </c>
      <c r="H101" s="34">
        <v>31.9477345143787</v>
      </c>
      <c r="I101" s="34">
        <v>23.187341578767523</v>
      </c>
      <c r="J101" s="34">
        <v>59.61239457725123</v>
      </c>
      <c r="K101" s="34">
        <v>53.39914910020395</v>
      </c>
      <c r="L101" s="34">
        <v>87.83941505854493</v>
      </c>
    </row>
    <row r="102" spans="2:12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3.5" thickBot="1">
      <c r="A103" s="18" t="s">
        <v>58</v>
      </c>
      <c r="B103" s="35"/>
      <c r="C103" s="36">
        <v>2.284690309943986</v>
      </c>
      <c r="D103" s="36">
        <v>2.24981569105158</v>
      </c>
      <c r="E103" s="36">
        <v>2.8083933380481847</v>
      </c>
      <c r="F103" s="36">
        <v>3.055998209888918</v>
      </c>
      <c r="G103" s="36">
        <v>2.9382179583912866</v>
      </c>
      <c r="H103" s="36">
        <v>3.433269464389126</v>
      </c>
      <c r="I103" s="36">
        <v>2.1014094559444074</v>
      </c>
      <c r="J103" s="36">
        <v>4.302777536015785</v>
      </c>
      <c r="K103" s="36">
        <v>3.231962335348528</v>
      </c>
      <c r="L103" s="36">
        <v>3.53384863568909</v>
      </c>
    </row>
    <row r="105" spans="1:12" ht="15.75" thickBot="1">
      <c r="A105" s="3"/>
      <c r="B105" s="3"/>
      <c r="C105" s="4" t="s">
        <v>59</v>
      </c>
      <c r="D105" s="4" t="s">
        <v>59</v>
      </c>
      <c r="E105" s="4" t="s">
        <v>59</v>
      </c>
      <c r="F105" s="64" t="s">
        <v>59</v>
      </c>
      <c r="G105" s="4" t="s">
        <v>59</v>
      </c>
      <c r="H105" s="4" t="s">
        <v>59</v>
      </c>
      <c r="I105" s="4" t="s">
        <v>59</v>
      </c>
      <c r="J105" s="4" t="s">
        <v>59</v>
      </c>
      <c r="K105" s="4" t="s">
        <v>59</v>
      </c>
      <c r="L105" s="4" t="s">
        <v>59</v>
      </c>
    </row>
    <row r="106" spans="1:10" ht="12.75">
      <c r="A106" s="37" t="s">
        <v>60</v>
      </c>
      <c r="B106" s="37"/>
      <c r="C106" s="38"/>
      <c r="D106" s="38"/>
      <c r="E106" s="38"/>
      <c r="F106" s="38"/>
      <c r="G106" s="38"/>
      <c r="H106" s="38"/>
      <c r="I106" s="38"/>
      <c r="J106" s="38"/>
    </row>
    <row r="107" spans="1:12" ht="12.75">
      <c r="A107" s="37" t="s">
        <v>61</v>
      </c>
      <c r="B107" s="37" t="s">
        <v>62</v>
      </c>
      <c r="C107" s="38">
        <v>14.153943892691357</v>
      </c>
      <c r="D107" s="38">
        <v>28.181152497809414</v>
      </c>
      <c r="E107" s="38">
        <v>13.980702416629933</v>
      </c>
      <c r="F107" s="38">
        <v>8.05526064571764</v>
      </c>
      <c r="G107" s="38">
        <v>17.00442862593437</v>
      </c>
      <c r="H107" s="38">
        <v>15.183078807325213</v>
      </c>
      <c r="I107" s="38">
        <v>8.21902081493064</v>
      </c>
      <c r="J107" s="38">
        <v>24.138535491954855</v>
      </c>
      <c r="K107" s="7">
        <v>1.763996470762858</v>
      </c>
      <c r="L107" s="7">
        <v>38.43313232867979</v>
      </c>
    </row>
    <row r="108" spans="1:12" ht="12.75">
      <c r="A108" s="37" t="s">
        <v>63</v>
      </c>
      <c r="B108" s="37" t="s">
        <v>62</v>
      </c>
      <c r="C108" s="38">
        <v>1195.0231039118776</v>
      </c>
      <c r="D108" s="38">
        <v>1131.5760232235102</v>
      </c>
      <c r="E108" s="38">
        <v>1061.7037954411796</v>
      </c>
      <c r="F108" s="38">
        <v>1679.1273347110996</v>
      </c>
      <c r="G108" s="38">
        <v>1080.1544239209466</v>
      </c>
      <c r="H108" s="38">
        <v>884.8703213072564</v>
      </c>
      <c r="I108" s="38">
        <v>309.89301876117304</v>
      </c>
      <c r="J108" s="38">
        <v>1701.1104356336477</v>
      </c>
      <c r="K108" s="7">
        <v>1551.8958683944745</v>
      </c>
      <c r="L108" s="7">
        <v>946.8707857487988</v>
      </c>
    </row>
    <row r="109" spans="1:12" ht="12.75">
      <c r="A109" s="37" t="s">
        <v>64</v>
      </c>
      <c r="B109" s="37" t="s">
        <v>62</v>
      </c>
      <c r="C109" s="38">
        <v>0.3082388097824538</v>
      </c>
      <c r="D109" s="38">
        <v>0.8896548193927347</v>
      </c>
      <c r="E109" s="38">
        <v>1.4815331566042433</v>
      </c>
      <c r="F109" s="38">
        <v>0.15771727036091573</v>
      </c>
      <c r="G109" s="38">
        <v>0.7092000140789343</v>
      </c>
      <c r="H109" s="38">
        <v>0.2512938305686397</v>
      </c>
      <c r="I109" s="38">
        <v>0.8667853076888717</v>
      </c>
      <c r="J109" s="38">
        <v>2.2524175292530715</v>
      </c>
      <c r="K109" s="7">
        <v>0.06783620723574496</v>
      </c>
      <c r="L109" s="7">
        <v>2.845091111312795</v>
      </c>
    </row>
    <row r="110" spans="1:12" ht="13.5" thickBot="1">
      <c r="A110" s="39" t="s">
        <v>65</v>
      </c>
      <c r="B110" s="39" t="s">
        <v>62</v>
      </c>
      <c r="C110" s="40">
        <v>1.7510220078792078</v>
      </c>
      <c r="D110" s="40">
        <v>5.424029350478696</v>
      </c>
      <c r="E110" s="40">
        <v>0.6822124751059597</v>
      </c>
      <c r="F110" s="40">
        <v>4.700271606465</v>
      </c>
      <c r="G110" s="40">
        <v>4.5371863852492735</v>
      </c>
      <c r="H110" s="40">
        <v>3.4911241097489514</v>
      </c>
      <c r="I110" s="40">
        <v>0.8526486133132453</v>
      </c>
      <c r="J110" s="40">
        <v>5.825219941103168</v>
      </c>
      <c r="K110" s="62">
        <v>3.7536555480043847</v>
      </c>
      <c r="L110" s="62">
        <v>2.9231805914024247</v>
      </c>
    </row>
    <row r="111" spans="1:10" ht="12.75">
      <c r="A111" s="37" t="s">
        <v>66</v>
      </c>
      <c r="B111" s="37"/>
      <c r="C111" s="38"/>
      <c r="D111" s="38"/>
      <c r="E111" s="38"/>
      <c r="F111" s="38"/>
      <c r="G111" s="38"/>
      <c r="H111" s="38"/>
      <c r="I111" s="38"/>
      <c r="J111" s="38"/>
    </row>
    <row r="112" spans="1:12" ht="12.75">
      <c r="A112" s="37" t="s">
        <v>61</v>
      </c>
      <c r="B112" s="37" t="s">
        <v>62</v>
      </c>
      <c r="C112" s="38" t="e">
        <v>#N/A</v>
      </c>
      <c r="D112" s="38" t="e">
        <v>#N/A</v>
      </c>
      <c r="E112" s="38" t="e">
        <v>#N/A</v>
      </c>
      <c r="F112" s="38" t="e">
        <v>#N/A</v>
      </c>
      <c r="G112" s="38" t="e">
        <v>#N/A</v>
      </c>
      <c r="H112" s="38" t="e">
        <v>#N/A</v>
      </c>
      <c r="I112" s="38" t="e">
        <v>#N/A</v>
      </c>
      <c r="J112" s="38" t="e">
        <v>#N/A</v>
      </c>
      <c r="K112" s="7" t="e">
        <v>#N/A</v>
      </c>
      <c r="L112" s="7" t="e">
        <v>#N/A</v>
      </c>
    </row>
    <row r="113" spans="1:12" ht="12.75">
      <c r="A113" s="37" t="s">
        <v>63</v>
      </c>
      <c r="B113" s="37" t="s">
        <v>62</v>
      </c>
      <c r="C113" s="38" t="e">
        <v>#N/A</v>
      </c>
      <c r="D113" s="38" t="e">
        <v>#N/A</v>
      </c>
      <c r="E113" s="38" t="e">
        <v>#N/A</v>
      </c>
      <c r="F113" s="38" t="e">
        <v>#N/A</v>
      </c>
      <c r="G113" s="38" t="e">
        <v>#N/A</v>
      </c>
      <c r="H113" s="38" t="e">
        <v>#N/A</v>
      </c>
      <c r="I113" s="38" t="e">
        <v>#N/A</v>
      </c>
      <c r="J113" s="38" t="e">
        <v>#N/A</v>
      </c>
      <c r="K113" s="7" t="e">
        <v>#N/A</v>
      </c>
      <c r="L113" s="7" t="e">
        <v>#N/A</v>
      </c>
    </row>
    <row r="114" spans="1:12" ht="12.75">
      <c r="A114" s="37" t="s">
        <v>64</v>
      </c>
      <c r="B114" s="37" t="s">
        <v>62</v>
      </c>
      <c r="C114" s="38" t="e">
        <v>#N/A</v>
      </c>
      <c r="D114" s="38" t="e">
        <v>#N/A</v>
      </c>
      <c r="E114" s="38" t="e">
        <v>#N/A</v>
      </c>
      <c r="F114" s="38" t="e">
        <v>#N/A</v>
      </c>
      <c r="G114" s="38" t="e">
        <v>#N/A</v>
      </c>
      <c r="H114" s="38" t="e">
        <v>#N/A</v>
      </c>
      <c r="I114" s="38" t="e">
        <v>#N/A</v>
      </c>
      <c r="J114" s="38" t="e">
        <v>#N/A</v>
      </c>
      <c r="K114" s="7" t="e">
        <v>#N/A</v>
      </c>
      <c r="L114" s="7" t="e">
        <v>#N/A</v>
      </c>
    </row>
    <row r="115" spans="1:12" ht="13.5" thickBot="1">
      <c r="A115" s="39" t="s">
        <v>65</v>
      </c>
      <c r="B115" s="39" t="s">
        <v>62</v>
      </c>
      <c r="C115" s="40" t="e">
        <v>#N/A</v>
      </c>
      <c r="D115" s="40" t="e">
        <v>#N/A</v>
      </c>
      <c r="E115" s="40" t="e">
        <v>#N/A</v>
      </c>
      <c r="F115" s="40" t="e">
        <v>#N/A</v>
      </c>
      <c r="G115" s="40" t="e">
        <v>#N/A</v>
      </c>
      <c r="H115" s="40" t="e">
        <v>#N/A</v>
      </c>
      <c r="I115" s="40" t="e">
        <v>#N/A</v>
      </c>
      <c r="J115" s="40" t="e">
        <v>#N/A</v>
      </c>
      <c r="K115" s="62" t="e">
        <v>#N/A</v>
      </c>
      <c r="L115" s="62" t="e">
        <v>#N/A</v>
      </c>
    </row>
    <row r="116" spans="1:10" ht="12.75">
      <c r="A116" s="37" t="s">
        <v>67</v>
      </c>
      <c r="B116" s="37"/>
      <c r="C116" s="38"/>
      <c r="D116" s="38"/>
      <c r="E116" s="38"/>
      <c r="F116" s="38"/>
      <c r="G116" s="38"/>
      <c r="H116" s="38"/>
      <c r="I116" s="38"/>
      <c r="J116" s="38"/>
    </row>
    <row r="117" spans="1:12" ht="12.75">
      <c r="A117" s="37" t="s">
        <v>61</v>
      </c>
      <c r="B117" s="37" t="s">
        <v>62</v>
      </c>
      <c r="C117" s="38">
        <v>47.4061809487642</v>
      </c>
      <c r="D117" s="38">
        <v>40.887061347635125</v>
      </c>
      <c r="E117" s="38">
        <v>55.36530606784693</v>
      </c>
      <c r="F117" s="38">
        <v>38.85885733721759</v>
      </c>
      <c r="G117" s="38">
        <v>38.094634671268956</v>
      </c>
      <c r="H117" s="38">
        <v>40.4065914337114</v>
      </c>
      <c r="I117" s="38">
        <v>21.186882164091337</v>
      </c>
      <c r="J117" s="38">
        <v>20.218541429096316</v>
      </c>
      <c r="K117" s="7">
        <v>36.69300757409921</v>
      </c>
      <c r="L117" s="7">
        <v>111.35852786058564</v>
      </c>
    </row>
    <row r="118" spans="1:12" ht="12.75">
      <c r="A118" s="37" t="s">
        <v>63</v>
      </c>
      <c r="B118" s="37" t="s">
        <v>62</v>
      </c>
      <c r="C118" s="38">
        <v>2278.6192868549574</v>
      </c>
      <c r="D118" s="38">
        <v>1660.4180800850222</v>
      </c>
      <c r="E118" s="38">
        <v>2072.803018617558</v>
      </c>
      <c r="F118" s="38">
        <v>1224.6111340922132</v>
      </c>
      <c r="G118" s="38">
        <v>1908.8283048559072</v>
      </c>
      <c r="H118" s="38">
        <v>1619.5870782820464</v>
      </c>
      <c r="I118" s="38">
        <v>1977.7127039626716</v>
      </c>
      <c r="J118" s="38">
        <v>1733.4420497590042</v>
      </c>
      <c r="K118" s="7">
        <v>2640.3182244935456</v>
      </c>
      <c r="L118" s="7">
        <v>2760.539319025588</v>
      </c>
    </row>
    <row r="119" spans="1:12" ht="12.75">
      <c r="A119" s="37" t="s">
        <v>64</v>
      </c>
      <c r="B119" s="37" t="s">
        <v>62</v>
      </c>
      <c r="C119" s="38">
        <v>0.33087480865387975</v>
      </c>
      <c r="D119" s="38">
        <v>1.2047484080648143</v>
      </c>
      <c r="E119" s="38">
        <v>0.6964777492131848</v>
      </c>
      <c r="F119" s="38">
        <v>1.0849345747229657</v>
      </c>
      <c r="G119" s="38">
        <v>1.443522493133846</v>
      </c>
      <c r="H119" s="38">
        <v>0.5080393223606173</v>
      </c>
      <c r="I119" s="38">
        <v>1.1187240975544075</v>
      </c>
      <c r="J119" s="38">
        <v>1.1655236573518608</v>
      </c>
      <c r="K119" s="7">
        <v>0.8440428997130431</v>
      </c>
      <c r="L119" s="7">
        <v>3.6704464127836833</v>
      </c>
    </row>
    <row r="120" spans="1:12" ht="13.5" thickBot="1">
      <c r="A120" s="39" t="s">
        <v>65</v>
      </c>
      <c r="B120" s="39" t="s">
        <v>62</v>
      </c>
      <c r="C120" s="40">
        <v>2.235013601361616</v>
      </c>
      <c r="D120" s="40">
        <v>9.564038672931867</v>
      </c>
      <c r="E120" s="40">
        <v>2.7852476424023007</v>
      </c>
      <c r="F120" s="40">
        <v>5.743331464568287</v>
      </c>
      <c r="G120" s="40">
        <v>10.965417298015184</v>
      </c>
      <c r="H120" s="40">
        <v>8.615824014639262</v>
      </c>
      <c r="I120" s="40">
        <v>5.42833081033419</v>
      </c>
      <c r="J120" s="40">
        <v>7.394680377419653</v>
      </c>
      <c r="K120" s="62">
        <v>9.799259456363247</v>
      </c>
      <c r="L120" s="62">
        <v>14.939648220258436</v>
      </c>
    </row>
    <row r="121" spans="1:7" ht="12.75">
      <c r="A121" s="41"/>
      <c r="B121" s="42"/>
      <c r="C121" s="43"/>
      <c r="D121" s="43"/>
      <c r="E121" s="43"/>
      <c r="F121" s="63"/>
      <c r="G121" s="43"/>
    </row>
    <row r="122" spans="1:12" ht="15">
      <c r="A122" s="44" t="s">
        <v>68</v>
      </c>
      <c r="B122" s="42"/>
      <c r="C122" s="43"/>
      <c r="D122" s="43"/>
      <c r="E122" s="43"/>
      <c r="F122" s="43"/>
      <c r="G122" s="43"/>
      <c r="H122" s="61"/>
      <c r="I122" s="61"/>
      <c r="J122" s="61"/>
      <c r="K122" s="61" t="s">
        <v>87</v>
      </c>
      <c r="L122" s="61" t="s">
        <v>87</v>
      </c>
    </row>
    <row r="123" spans="1:10" ht="12.75">
      <c r="A123" s="45" t="s">
        <v>60</v>
      </c>
      <c r="B123" s="42"/>
      <c r="C123" s="43"/>
      <c r="D123" s="43"/>
      <c r="E123" s="43"/>
      <c r="F123" s="43"/>
      <c r="G123" s="43"/>
      <c r="H123" s="43"/>
      <c r="I123" s="43"/>
      <c r="J123" s="43"/>
    </row>
    <row r="124" spans="1:12" ht="12.75">
      <c r="A124" s="46" t="s">
        <v>69</v>
      </c>
      <c r="B124" s="42"/>
      <c r="C124" s="47">
        <v>196.1827311861239</v>
      </c>
      <c r="D124" s="47">
        <v>395.44488726969564</v>
      </c>
      <c r="E124" s="47">
        <v>181.66682606668894</v>
      </c>
      <c r="F124" s="47">
        <v>232.85520790905855</v>
      </c>
      <c r="G124" s="47">
        <v>417.72793895438207</v>
      </c>
      <c r="H124" s="47">
        <v>514.48061131821</v>
      </c>
      <c r="I124" s="47">
        <v>164.4390238982056</v>
      </c>
      <c r="J124" s="47">
        <v>364.376300568052</v>
      </c>
      <c r="K124" s="7">
        <v>17.356881851400782</v>
      </c>
      <c r="L124" s="7">
        <v>14.027431421446337</v>
      </c>
    </row>
    <row r="125" spans="1:12" ht="12.75">
      <c r="A125" s="46" t="s">
        <v>70</v>
      </c>
      <c r="B125" s="42"/>
      <c r="C125" s="48">
        <v>4.164131056588208</v>
      </c>
      <c r="D125" s="48">
        <v>17.138054517127017</v>
      </c>
      <c r="E125" s="48">
        <v>4.288724747150171</v>
      </c>
      <c r="F125" s="48">
        <v>2.0158437982704274</v>
      </c>
      <c r="G125" s="48">
        <v>11.622246732842386</v>
      </c>
      <c r="H125" s="48">
        <v>15.579694835869073</v>
      </c>
      <c r="I125" s="48">
        <v>7.615413296195474</v>
      </c>
      <c r="J125" s="48">
        <v>9.180151537022262</v>
      </c>
      <c r="K125" s="7">
        <v>70.91217168532022</v>
      </c>
      <c r="L125" s="7">
        <v>48.444152939235984</v>
      </c>
    </row>
    <row r="126" spans="1:12" ht="12.75">
      <c r="A126" s="42" t="s">
        <v>71</v>
      </c>
      <c r="B126" s="42"/>
      <c r="C126" s="47">
        <v>351.57923883741364</v>
      </c>
      <c r="D126" s="47">
        <v>688.1553753979995</v>
      </c>
      <c r="E126" s="47">
        <v>325.6885960347508</v>
      </c>
      <c r="F126" s="47">
        <v>420.20470510574853</v>
      </c>
      <c r="G126" s="47">
        <v>738.2677478050608</v>
      </c>
      <c r="H126" s="47">
        <v>907.9851162093215</v>
      </c>
      <c r="I126" s="47">
        <v>287.13437629758647</v>
      </c>
      <c r="J126" s="47">
        <v>646.9510789306856</v>
      </c>
      <c r="K126" s="7">
        <v>1260.7340637070567</v>
      </c>
      <c r="L126" s="7">
        <v>853.4004872569739</v>
      </c>
    </row>
    <row r="127" spans="1:12" ht="12.75">
      <c r="A127" s="46" t="s">
        <v>72</v>
      </c>
      <c r="B127" s="42"/>
      <c r="C127" s="48">
        <v>0.5151557176614456</v>
      </c>
      <c r="D127" s="48">
        <v>3.2985631342872415</v>
      </c>
      <c r="E127" s="48">
        <v>0.20927571717149623</v>
      </c>
      <c r="F127" s="48">
        <v>1.1762516180176221</v>
      </c>
      <c r="G127" s="48">
        <v>3.1010921214862495</v>
      </c>
      <c r="H127" s="48">
        <v>3.582320091613599</v>
      </c>
      <c r="I127" s="48">
        <v>0.7900298263039642</v>
      </c>
      <c r="J127" s="48">
        <v>2.2153954540296845</v>
      </c>
      <c r="K127" s="7">
        <v>3154.7102166315703</v>
      </c>
      <c r="L127" s="7">
        <v>2673.348091200009</v>
      </c>
    </row>
    <row r="128" spans="1:12" ht="12.75">
      <c r="A128" s="49" t="s">
        <v>73</v>
      </c>
      <c r="B128" s="42"/>
      <c r="C128" s="50">
        <v>90.68474556577009</v>
      </c>
      <c r="D128" s="50">
        <v>541.0336854520999</v>
      </c>
      <c r="E128" s="50">
        <v>454.47558521052775</v>
      </c>
      <c r="F128" s="50">
        <v>39.46903710759663</v>
      </c>
      <c r="G128" s="50">
        <v>484.72652200671956</v>
      </c>
      <c r="H128" s="50">
        <v>257.858188321273</v>
      </c>
      <c r="I128" s="50">
        <v>803.1283173209025</v>
      </c>
      <c r="J128" s="50">
        <v>856.619253064466</v>
      </c>
      <c r="K128" s="8">
        <v>0.0748429744151919</v>
      </c>
      <c r="L128" s="8">
        <v>0.10799015613720156</v>
      </c>
    </row>
    <row r="129" spans="1:12" ht="13.5" thickBot="1">
      <c r="A129" s="42" t="s">
        <v>74</v>
      </c>
      <c r="B129" s="42"/>
      <c r="C129" s="51">
        <v>0.018612118676671438</v>
      </c>
      <c r="D129" s="51">
        <v>0.039135389317184396</v>
      </c>
      <c r="E129" s="51">
        <v>0.020692847968018697</v>
      </c>
      <c r="F129" s="51">
        <v>0.007538598453679968</v>
      </c>
      <c r="G129" s="51">
        <v>0.024738356286699615</v>
      </c>
      <c r="H129" s="51">
        <v>0.026963412904203163</v>
      </c>
      <c r="I129" s="51">
        <v>0.04167762213353341</v>
      </c>
      <c r="J129" s="51">
        <v>0.022298366731476296</v>
      </c>
      <c r="K129" s="62"/>
      <c r="L129" s="62"/>
    </row>
    <row r="130" spans="1:10" ht="12.75">
      <c r="A130" s="42" t="s">
        <v>75</v>
      </c>
      <c r="B130" s="42"/>
      <c r="C130" s="48">
        <v>21.22577778080571</v>
      </c>
      <c r="D130" s="48">
        <v>43.33866758388197</v>
      </c>
      <c r="E130" s="48">
        <v>23.607638444543543</v>
      </c>
      <c r="F130" s="48">
        <v>8.65706984340979</v>
      </c>
      <c r="G130" s="48">
        <v>27.822526695088</v>
      </c>
      <c r="H130" s="48">
        <v>30.28237506550644</v>
      </c>
      <c r="I130" s="48">
        <v>46.31147227503444</v>
      </c>
      <c r="J130" s="48">
        <v>25.194150999147514</v>
      </c>
    </row>
    <row r="131" spans="1:12" ht="15">
      <c r="A131" s="52" t="s">
        <v>76</v>
      </c>
      <c r="B131" s="42"/>
      <c r="C131" s="53">
        <v>0.4622463201398445</v>
      </c>
      <c r="D131" s="53">
        <v>1.3681645732926417</v>
      </c>
      <c r="E131" s="53">
        <v>2.5016982739803697</v>
      </c>
      <c r="F131" s="53">
        <v>0.16950034084275767</v>
      </c>
      <c r="G131" s="53">
        <v>1.1603880823007486</v>
      </c>
      <c r="H131" s="53">
        <v>0.5012009833773616</v>
      </c>
      <c r="I131" s="53">
        <v>4.884049407992542</v>
      </c>
      <c r="J131" s="53">
        <v>2.3509192330264663</v>
      </c>
      <c r="K131" s="61" t="s">
        <v>96</v>
      </c>
      <c r="L131" s="61" t="s">
        <v>96</v>
      </c>
    </row>
    <row r="132" spans="1:12" ht="12.75">
      <c r="A132" s="54" t="s">
        <v>77</v>
      </c>
      <c r="B132" s="42"/>
      <c r="C132" s="55">
        <v>0.1262793103448276</v>
      </c>
      <c r="D132" s="55">
        <v>17.16473333333333</v>
      </c>
      <c r="E132" s="55">
        <v>15.471999999999998</v>
      </c>
      <c r="F132" s="55">
        <v>15.267709677419356</v>
      </c>
      <c r="G132" s="55">
        <v>14.858354838709673</v>
      </c>
      <c r="H132" s="55">
        <v>16.077551724137933</v>
      </c>
      <c r="I132" s="55">
        <v>15.244166666666661</v>
      </c>
      <c r="J132" s="55">
        <v>15.162799999999997</v>
      </c>
      <c r="K132" s="7" t="e">
        <v>#N/A</v>
      </c>
      <c r="L132" s="7" t="e">
        <v>#N/A</v>
      </c>
    </row>
    <row r="133" spans="1:12" ht="12.75">
      <c r="A133" s="56" t="s">
        <v>78</v>
      </c>
      <c r="B133" s="42"/>
      <c r="C133" s="57" t="s">
        <v>109</v>
      </c>
      <c r="D133" s="57" t="s">
        <v>109</v>
      </c>
      <c r="E133" s="57" t="s">
        <v>109</v>
      </c>
      <c r="F133" s="57" t="s">
        <v>109</v>
      </c>
      <c r="G133" s="57" t="s">
        <v>109</v>
      </c>
      <c r="H133" s="57" t="s">
        <v>109</v>
      </c>
      <c r="I133" s="57" t="s">
        <v>109</v>
      </c>
      <c r="J133" s="57" t="s">
        <v>109</v>
      </c>
      <c r="K133" s="7">
        <v>2.3214168178541437</v>
      </c>
      <c r="L133" s="7">
        <v>2.6649804544172757</v>
      </c>
    </row>
    <row r="134" spans="1:12" ht="12.75">
      <c r="A134" s="42" t="s">
        <v>79</v>
      </c>
      <c r="B134" s="42"/>
      <c r="C134" s="51">
        <v>0.9465586690999993</v>
      </c>
      <c r="D134" s="51">
        <v>2.2307873149695143</v>
      </c>
      <c r="E134" s="51">
        <v>4.93990301749943</v>
      </c>
      <c r="F134" s="51">
        <v>0.36832724968130387</v>
      </c>
      <c r="G134" s="51">
        <v>1.6288575666645075</v>
      </c>
      <c r="H134" s="51">
        <v>0.8422448132119271</v>
      </c>
      <c r="I134" s="51">
        <v>6.82717355816773</v>
      </c>
      <c r="J134" s="51">
        <v>2.643270795321721</v>
      </c>
      <c r="K134" s="7" t="e">
        <v>#N/A</v>
      </c>
      <c r="L134" s="7" t="e">
        <v>#N/A</v>
      </c>
    </row>
    <row r="135" spans="1:10" ht="12.75">
      <c r="A135" s="42" t="s">
        <v>80</v>
      </c>
      <c r="B135" s="42"/>
      <c r="C135" s="58">
        <v>55.91322774687925</v>
      </c>
      <c r="D135" s="58">
        <v>79.29601281240113</v>
      </c>
      <c r="E135" s="58">
        <v>58.90017562611656</v>
      </c>
      <c r="F135" s="58">
        <v>55.53047322209864</v>
      </c>
      <c r="G135" s="58">
        <v>63.406813010500706</v>
      </c>
      <c r="H135" s="58">
        <v>67.95125808412071</v>
      </c>
      <c r="I135" s="58">
        <v>104.96526629848627</v>
      </c>
      <c r="J135" s="58">
        <v>55.366071582662755</v>
      </c>
    </row>
    <row r="136" spans="1:12" ht="12.75">
      <c r="A136" s="42" t="s">
        <v>81</v>
      </c>
      <c r="B136" s="42"/>
      <c r="C136" s="47">
        <v>1934.9094494941469</v>
      </c>
      <c r="D136" s="47">
        <v>1372.1732712085804</v>
      </c>
      <c r="E136" s="47">
        <v>1908.8491426163748</v>
      </c>
      <c r="F136" s="47">
        <v>2732.1521085226964</v>
      </c>
      <c r="G136" s="47">
        <v>1725.920086093502</v>
      </c>
      <c r="H136" s="47">
        <v>1902.411197264734</v>
      </c>
      <c r="I136" s="47">
        <v>2031.4371401622334</v>
      </c>
      <c r="J136" s="47">
        <v>1223.1768719259976</v>
      </c>
      <c r="K136" s="7" t="e">
        <v>#N/A</v>
      </c>
      <c r="L136" s="7" t="e">
        <v>#N/A</v>
      </c>
    </row>
    <row r="137" spans="1:12" ht="12.75">
      <c r="A137" s="42" t="s">
        <v>82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7">
        <v>53.39914910020395</v>
      </c>
      <c r="L137" s="7">
        <v>87.83941505854493</v>
      </c>
    </row>
    <row r="138" spans="1:12" ht="12.75">
      <c r="A138" s="42" t="s">
        <v>83</v>
      </c>
      <c r="B138" s="42"/>
      <c r="C138" s="43">
        <v>127.74440963098623</v>
      </c>
      <c r="D138" s="43">
        <v>178.4014138631672</v>
      </c>
      <c r="E138" s="43">
        <v>165.41486083825382</v>
      </c>
      <c r="F138" s="43">
        <v>169.70102676101794</v>
      </c>
      <c r="G138" s="43">
        <v>186.30303667181144</v>
      </c>
      <c r="H138" s="43">
        <v>233.29497944703638</v>
      </c>
      <c r="I138" s="43">
        <v>220.57500314536188</v>
      </c>
      <c r="J138" s="43">
        <v>238.22788906332323</v>
      </c>
      <c r="K138" s="7" t="e">
        <v>#N/A</v>
      </c>
      <c r="L138" s="7" t="e">
        <v>#N/A</v>
      </c>
    </row>
    <row r="139" spans="1:10" ht="12.75">
      <c r="A139" s="42" t="s">
        <v>84</v>
      </c>
      <c r="B139" s="42"/>
      <c r="C139" s="43">
        <v>2.162593419086244</v>
      </c>
      <c r="D139" s="43">
        <v>5.018860304617236</v>
      </c>
      <c r="E139" s="43">
        <v>13.873190724949524</v>
      </c>
      <c r="F139" s="43">
        <v>1.1256074156793732</v>
      </c>
      <c r="G139" s="43">
        <v>4.785938554035188</v>
      </c>
      <c r="H139" s="43">
        <v>2.8916533987406323</v>
      </c>
      <c r="I139" s="43">
        <v>14.346687072507294</v>
      </c>
      <c r="J139" s="43">
        <v>11.37340619971688</v>
      </c>
    </row>
    <row r="140" spans="1:12" ht="12.75">
      <c r="A140" s="45" t="s">
        <v>66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33" t="e">
        <v>#N/A</v>
      </c>
      <c r="L140" s="33" t="e">
        <v>#N/A</v>
      </c>
    </row>
    <row r="141" spans="1:12" ht="12.75">
      <c r="A141" s="46" t="s">
        <v>69</v>
      </c>
      <c r="B141" s="42"/>
      <c r="C141" s="47" t="e">
        <v>#N/A</v>
      </c>
      <c r="D141" s="47" t="e">
        <v>#N/A</v>
      </c>
      <c r="E141" s="47" t="e">
        <v>#N/A</v>
      </c>
      <c r="F141" s="47" t="e">
        <v>#N/A</v>
      </c>
      <c r="G141" s="47" t="e">
        <v>#N/A</v>
      </c>
      <c r="H141" s="47" t="e">
        <v>#N/A</v>
      </c>
      <c r="I141" s="47" t="e">
        <v>#N/A</v>
      </c>
      <c r="J141" s="47" t="e">
        <v>#N/A</v>
      </c>
      <c r="K141" s="33">
        <v>0.021838443540132233</v>
      </c>
      <c r="L141" s="33">
        <v>0.06339050168432932</v>
      </c>
    </row>
    <row r="142" spans="1:10" ht="12.75">
      <c r="A142" s="46" t="s">
        <v>70</v>
      </c>
      <c r="B142" s="42"/>
      <c r="C142" s="48" t="e">
        <v>#N/A</v>
      </c>
      <c r="D142" s="48" t="e">
        <v>#N/A</v>
      </c>
      <c r="E142" s="48" t="e">
        <v>#N/A</v>
      </c>
      <c r="F142" s="48" t="e">
        <v>#N/A</v>
      </c>
      <c r="G142" s="48" t="e">
        <v>#N/A</v>
      </c>
      <c r="H142" s="48" t="e">
        <v>#N/A</v>
      </c>
      <c r="I142" s="48" t="e">
        <v>#N/A</v>
      </c>
      <c r="J142" s="48" t="e">
        <v>#N/A</v>
      </c>
    </row>
    <row r="143" spans="1:10" ht="12.75">
      <c r="A143" s="42" t="s">
        <v>71</v>
      </c>
      <c r="B143" s="42"/>
      <c r="C143" s="47" t="e">
        <v>#N/A</v>
      </c>
      <c r="D143" s="47" t="e">
        <v>#N/A</v>
      </c>
      <c r="E143" s="47" t="e">
        <v>#N/A</v>
      </c>
      <c r="F143" s="47" t="e">
        <v>#N/A</v>
      </c>
      <c r="G143" s="47" t="e">
        <v>#N/A</v>
      </c>
      <c r="H143" s="47" t="e">
        <v>#N/A</v>
      </c>
      <c r="I143" s="47" t="e">
        <v>#N/A</v>
      </c>
      <c r="J143" s="47" t="e">
        <v>#N/A</v>
      </c>
    </row>
    <row r="144" spans="1:10" ht="12.75">
      <c r="A144" s="46" t="s">
        <v>72</v>
      </c>
      <c r="B144" s="42"/>
      <c r="C144" s="48" t="e">
        <v>#N/A</v>
      </c>
      <c r="D144" s="48" t="e">
        <v>#N/A</v>
      </c>
      <c r="E144" s="48" t="e">
        <v>#N/A</v>
      </c>
      <c r="F144" s="48" t="e">
        <v>#N/A</v>
      </c>
      <c r="G144" s="48" t="e">
        <v>#N/A</v>
      </c>
      <c r="H144" s="48" t="e">
        <v>#N/A</v>
      </c>
      <c r="I144" s="48" t="e">
        <v>#N/A</v>
      </c>
      <c r="J144" s="48" t="e">
        <v>#N/A</v>
      </c>
    </row>
    <row r="145" spans="1:10" ht="12.75">
      <c r="A145" s="49" t="s">
        <v>73</v>
      </c>
      <c r="B145" s="42"/>
      <c r="C145" s="53" t="e">
        <v>#N/A</v>
      </c>
      <c r="D145" s="53" t="e">
        <v>#N/A</v>
      </c>
      <c r="E145" s="53" t="e">
        <v>#N/A</v>
      </c>
      <c r="F145" s="53" t="e">
        <v>#N/A</v>
      </c>
      <c r="G145" s="53" t="e">
        <v>#N/A</v>
      </c>
      <c r="H145" s="53" t="e">
        <v>#N/A</v>
      </c>
      <c r="I145" s="53" t="e">
        <v>#N/A</v>
      </c>
      <c r="J145" s="53" t="e">
        <v>#N/A</v>
      </c>
    </row>
    <row r="146" spans="1:10" ht="12.75">
      <c r="A146" s="42" t="s">
        <v>74</v>
      </c>
      <c r="B146" s="42"/>
      <c r="C146" s="51" t="e">
        <v>#N/A</v>
      </c>
      <c r="D146" s="51" t="e">
        <v>#N/A</v>
      </c>
      <c r="E146" s="51" t="e">
        <v>#N/A</v>
      </c>
      <c r="F146" s="51" t="e">
        <v>#N/A</v>
      </c>
      <c r="G146" s="51" t="e">
        <v>#N/A</v>
      </c>
      <c r="H146" s="51" t="e">
        <v>#N/A</v>
      </c>
      <c r="I146" s="51" t="e">
        <v>#N/A</v>
      </c>
      <c r="J146" s="51" t="e">
        <v>#N/A</v>
      </c>
    </row>
    <row r="147" spans="1:10" ht="12.75">
      <c r="A147" s="42" t="s">
        <v>75</v>
      </c>
      <c r="B147" s="42"/>
      <c r="C147" s="48" t="e">
        <v>#N/A</v>
      </c>
      <c r="D147" s="48" t="e">
        <v>#N/A</v>
      </c>
      <c r="E147" s="48" t="e">
        <v>#N/A</v>
      </c>
      <c r="F147" s="48" t="e">
        <v>#N/A</v>
      </c>
      <c r="G147" s="48" t="e">
        <v>#N/A</v>
      </c>
      <c r="H147" s="48" t="e">
        <v>#N/A</v>
      </c>
      <c r="I147" s="48" t="e">
        <v>#N/A</v>
      </c>
      <c r="J147" s="48" t="e">
        <v>#N/A</v>
      </c>
    </row>
    <row r="148" spans="1:10" ht="12.75">
      <c r="A148" s="52" t="s">
        <v>76</v>
      </c>
      <c r="B148" s="42"/>
      <c r="C148" s="53" t="e">
        <v>#N/A</v>
      </c>
      <c r="D148" s="53" t="e">
        <v>#N/A</v>
      </c>
      <c r="E148" s="53" t="e">
        <v>#N/A</v>
      </c>
      <c r="F148" s="53" t="e">
        <v>#N/A</v>
      </c>
      <c r="G148" s="53" t="e">
        <v>#N/A</v>
      </c>
      <c r="H148" s="53" t="e">
        <v>#N/A</v>
      </c>
      <c r="I148" s="53" t="e">
        <v>#N/A</v>
      </c>
      <c r="J148" s="53" t="e">
        <v>#N/A</v>
      </c>
    </row>
    <row r="149" spans="1:10" ht="12.75">
      <c r="A149" s="54" t="s">
        <v>77</v>
      </c>
      <c r="B149" s="42"/>
      <c r="C149" s="55" t="e">
        <v>#N/A</v>
      </c>
      <c r="D149" s="55" t="e">
        <v>#N/A</v>
      </c>
      <c r="E149" s="55" t="e">
        <v>#N/A</v>
      </c>
      <c r="F149" s="55" t="e">
        <v>#N/A</v>
      </c>
      <c r="G149" s="55" t="e">
        <v>#N/A</v>
      </c>
      <c r="H149" s="55" t="e">
        <v>#N/A</v>
      </c>
      <c r="I149" s="55" t="e">
        <v>#N/A</v>
      </c>
      <c r="J149" s="55" t="e">
        <v>#N/A</v>
      </c>
    </row>
    <row r="150" spans="1:10" ht="12.75">
      <c r="A150" s="56" t="s">
        <v>78</v>
      </c>
      <c r="B150" s="42"/>
      <c r="C150" s="57" t="s">
        <v>110</v>
      </c>
      <c r="D150" s="57" t="s">
        <v>110</v>
      </c>
      <c r="E150" s="57" t="s">
        <v>110</v>
      </c>
      <c r="F150" s="57" t="s">
        <v>110</v>
      </c>
      <c r="G150" s="57" t="s">
        <v>110</v>
      </c>
      <c r="H150" s="57" t="s">
        <v>110</v>
      </c>
      <c r="I150" s="57" t="s">
        <v>110</v>
      </c>
      <c r="J150" s="57" t="s">
        <v>110</v>
      </c>
    </row>
    <row r="151" spans="1:10" ht="12.75">
      <c r="A151" s="42" t="s">
        <v>79</v>
      </c>
      <c r="B151" s="42"/>
      <c r="C151" s="51" t="e">
        <v>#N/A</v>
      </c>
      <c r="D151" s="51" t="e">
        <v>#N/A</v>
      </c>
      <c r="E151" s="51" t="e">
        <v>#N/A</v>
      </c>
      <c r="F151" s="51" t="e">
        <v>#N/A</v>
      </c>
      <c r="G151" s="51" t="e">
        <v>#N/A</v>
      </c>
      <c r="H151" s="51" t="e">
        <v>#N/A</v>
      </c>
      <c r="I151" s="51" t="e">
        <v>#N/A</v>
      </c>
      <c r="J151" s="51" t="e">
        <v>#N/A</v>
      </c>
    </row>
    <row r="152" spans="1:10" ht="12.75">
      <c r="A152" s="42" t="s">
        <v>80</v>
      </c>
      <c r="B152" s="42"/>
      <c r="C152" s="58" t="e">
        <v>#N/A</v>
      </c>
      <c r="D152" s="58" t="e">
        <v>#N/A</v>
      </c>
      <c r="E152" s="58" t="e">
        <v>#N/A</v>
      </c>
      <c r="F152" s="58" t="e">
        <v>#N/A</v>
      </c>
      <c r="G152" s="58" t="e">
        <v>#N/A</v>
      </c>
      <c r="H152" s="58" t="e">
        <v>#N/A</v>
      </c>
      <c r="I152" s="58" t="e">
        <v>#N/A</v>
      </c>
      <c r="J152" s="58" t="e">
        <v>#N/A</v>
      </c>
    </row>
    <row r="153" spans="1:10" ht="12.75">
      <c r="A153" s="42" t="s">
        <v>81</v>
      </c>
      <c r="B153" s="42"/>
      <c r="C153" s="51" t="e">
        <v>#N/A</v>
      </c>
      <c r="D153" s="51" t="e">
        <v>#N/A</v>
      </c>
      <c r="E153" s="51" t="e">
        <v>#N/A</v>
      </c>
      <c r="F153" s="51" t="e">
        <v>#N/A</v>
      </c>
      <c r="G153" s="51" t="e">
        <v>#N/A</v>
      </c>
      <c r="H153" s="51" t="e">
        <v>#N/A</v>
      </c>
      <c r="I153" s="51" t="e">
        <v>#N/A</v>
      </c>
      <c r="J153" s="51" t="e">
        <v>#N/A</v>
      </c>
    </row>
    <row r="154" spans="1:10" ht="12.75">
      <c r="A154" s="42" t="s">
        <v>82</v>
      </c>
      <c r="B154" s="42"/>
      <c r="C154" s="43"/>
      <c r="D154" s="43"/>
      <c r="E154" s="43"/>
      <c r="F154" s="43"/>
      <c r="G154" s="43"/>
      <c r="H154" s="43"/>
      <c r="I154" s="43"/>
      <c r="J154" s="43"/>
    </row>
    <row r="155" spans="1:10" ht="12.75">
      <c r="A155" s="42" t="s">
        <v>83</v>
      </c>
      <c r="B155" s="42"/>
      <c r="C155" s="43" t="e">
        <v>#N/A</v>
      </c>
      <c r="D155" s="43" t="e">
        <v>#N/A</v>
      </c>
      <c r="E155" s="43" t="e">
        <v>#N/A</v>
      </c>
      <c r="F155" s="43" t="e">
        <v>#N/A</v>
      </c>
      <c r="G155" s="43" t="e">
        <v>#N/A</v>
      </c>
      <c r="H155" s="43" t="e">
        <v>#N/A</v>
      </c>
      <c r="I155" s="43" t="e">
        <v>#N/A</v>
      </c>
      <c r="J155" s="43" t="e">
        <v>#N/A</v>
      </c>
    </row>
    <row r="156" spans="1:10" ht="12.75">
      <c r="A156" s="42" t="s">
        <v>84</v>
      </c>
      <c r="B156" s="42"/>
      <c r="C156" s="43" t="e">
        <v>#N/A</v>
      </c>
      <c r="D156" s="43" t="e">
        <v>#N/A</v>
      </c>
      <c r="E156" s="43" t="e">
        <v>#N/A</v>
      </c>
      <c r="F156" s="43" t="e">
        <v>#N/A</v>
      </c>
      <c r="G156" s="43" t="e">
        <v>#N/A</v>
      </c>
      <c r="H156" s="43" t="e">
        <v>#N/A</v>
      </c>
      <c r="I156" s="43" t="e">
        <v>#N/A</v>
      </c>
      <c r="J156" s="43" t="e">
        <v>#N/A</v>
      </c>
    </row>
    <row r="157" spans="1:10" ht="12.75">
      <c r="A157" s="45" t="s">
        <v>67</v>
      </c>
      <c r="B157" s="42"/>
      <c r="C157" s="43"/>
      <c r="D157" s="43"/>
      <c r="E157" s="43"/>
      <c r="F157" s="43"/>
      <c r="G157" s="43"/>
      <c r="H157" s="43"/>
      <c r="I157" s="43"/>
      <c r="J157" s="43"/>
    </row>
    <row r="158" spans="1:10" ht="12.75">
      <c r="A158" s="46" t="s">
        <v>69</v>
      </c>
      <c r="B158" s="42"/>
      <c r="C158" s="47">
        <v>149.692823492384</v>
      </c>
      <c r="D158" s="47">
        <v>201.53274964981688</v>
      </c>
      <c r="E158" s="47">
        <v>194.45143558317176</v>
      </c>
      <c r="F158" s="47">
        <v>286.8189586497846</v>
      </c>
      <c r="G158" s="47">
        <v>225.75968617688687</v>
      </c>
      <c r="H158" s="47">
        <v>345.78947160653456</v>
      </c>
      <c r="I158" s="47">
        <v>325.65317490073926</v>
      </c>
      <c r="J158" s="47">
        <v>240.46886873475972</v>
      </c>
    </row>
    <row r="159" spans="1:10" ht="12.75">
      <c r="A159" s="46" t="s">
        <v>70</v>
      </c>
      <c r="B159" s="42"/>
      <c r="C159" s="48">
        <v>5.513134049639578</v>
      </c>
      <c r="D159" s="48">
        <v>8.615917825068141</v>
      </c>
      <c r="E159" s="48">
        <v>9.103296500409954</v>
      </c>
      <c r="F159" s="48">
        <v>15.682906340841232</v>
      </c>
      <c r="G159" s="48">
        <v>7.877293889306658</v>
      </c>
      <c r="H159" s="48">
        <v>14.989287343741243</v>
      </c>
      <c r="I159" s="48">
        <v>6.239468999301973</v>
      </c>
      <c r="J159" s="48">
        <v>4.986878981236892</v>
      </c>
    </row>
    <row r="160" spans="1:10" ht="12.75">
      <c r="A160" s="42" t="s">
        <v>71</v>
      </c>
      <c r="B160" s="42"/>
      <c r="C160" s="47">
        <v>264.99357942591234</v>
      </c>
      <c r="D160" s="47">
        <v>349.8912678423003</v>
      </c>
      <c r="E160" s="47">
        <v>340.81524704834345</v>
      </c>
      <c r="F160" s="47">
        <v>494.23639900819353</v>
      </c>
      <c r="G160" s="47">
        <v>394.71179265350736</v>
      </c>
      <c r="H160" s="47">
        <v>600.8043547649006</v>
      </c>
      <c r="I160" s="47">
        <v>582.4300626363541</v>
      </c>
      <c r="J160" s="47">
        <v>427.5514014425987</v>
      </c>
    </row>
    <row r="161" spans="1:10" ht="12.75">
      <c r="A161" s="46" t="s">
        <v>72</v>
      </c>
      <c r="B161" s="42"/>
      <c r="C161" s="48">
        <v>0.2599224265795981</v>
      </c>
      <c r="D161" s="48">
        <v>2.015380136545833</v>
      </c>
      <c r="E161" s="48">
        <v>0.45795710195812794</v>
      </c>
      <c r="F161" s="48">
        <v>2.3179304697918424</v>
      </c>
      <c r="G161" s="48">
        <v>2.2674535514183276</v>
      </c>
      <c r="H161" s="48">
        <v>3.1961384832571618</v>
      </c>
      <c r="I161" s="48">
        <v>1.5986260529848257</v>
      </c>
      <c r="J161" s="48">
        <v>1.8238890414741045</v>
      </c>
    </row>
    <row r="162" spans="1:10" ht="12.75">
      <c r="A162" s="49" t="s">
        <v>73</v>
      </c>
      <c r="B162" s="42"/>
      <c r="C162" s="50">
        <v>38.47931086727283</v>
      </c>
      <c r="D162" s="50">
        <v>253.87036733977635</v>
      </c>
      <c r="E162" s="50">
        <v>114.51654307222995</v>
      </c>
      <c r="F162" s="50">
        <v>437.8648392479727</v>
      </c>
      <c r="G162" s="50">
        <v>298.4948146206013</v>
      </c>
      <c r="H162" s="50">
        <v>188.4629985995188</v>
      </c>
      <c r="I162" s="50">
        <v>329.46066681266086</v>
      </c>
      <c r="J162" s="50">
        <v>287.47501145744764</v>
      </c>
    </row>
    <row r="163" spans="1:10" ht="12.75">
      <c r="A163" s="42" t="s">
        <v>74</v>
      </c>
      <c r="B163" s="42"/>
      <c r="C163" s="51">
        <v>0.032693231218990725</v>
      </c>
      <c r="D163" s="51">
        <v>0.03869573402870717</v>
      </c>
      <c r="E163" s="51">
        <v>0.041973416209576994</v>
      </c>
      <c r="F163" s="51">
        <v>0.04986392575798057</v>
      </c>
      <c r="G163" s="51">
        <v>0.03136112199734193</v>
      </c>
      <c r="H163" s="51">
        <v>0.03920509931477571</v>
      </c>
      <c r="I163" s="51">
        <v>0.0168344329818149</v>
      </c>
      <c r="J163" s="51">
        <v>0.0183288467466861</v>
      </c>
    </row>
    <row r="164" spans="1:10" ht="12.75">
      <c r="A164" s="42" t="s">
        <v>75</v>
      </c>
      <c r="B164" s="42"/>
      <c r="C164" s="48">
        <v>36.82964834930829</v>
      </c>
      <c r="D164" s="48">
        <v>42.75194895141932</v>
      </c>
      <c r="E164" s="48">
        <v>46.81527021442969</v>
      </c>
      <c r="F164" s="48">
        <v>54.678764662801036</v>
      </c>
      <c r="G164" s="48">
        <v>34.89238500772301</v>
      </c>
      <c r="H164" s="48">
        <v>43.34801540978434</v>
      </c>
      <c r="I164" s="48">
        <v>19.159859261939623</v>
      </c>
      <c r="J164" s="48">
        <v>20.738147966826773</v>
      </c>
    </row>
    <row r="165" spans="1:10" ht="12.75">
      <c r="A165" s="52" t="s">
        <v>76</v>
      </c>
      <c r="B165" s="42"/>
      <c r="C165" s="53">
        <v>0.25705514779892275</v>
      </c>
      <c r="D165" s="53">
        <v>1.2596978296624308</v>
      </c>
      <c r="E165" s="53">
        <v>0.5889210471950892</v>
      </c>
      <c r="F165" s="53">
        <v>1.526624464816568</v>
      </c>
      <c r="G165" s="53">
        <v>1.3221794363530657</v>
      </c>
      <c r="H165" s="53">
        <v>0.5450223736538927</v>
      </c>
      <c r="I165" s="53">
        <v>1.0116918617884876</v>
      </c>
      <c r="J165" s="53">
        <v>1.1954770402090438</v>
      </c>
    </row>
    <row r="166" spans="1:10" ht="12.75">
      <c r="A166" s="54" t="s">
        <v>77</v>
      </c>
      <c r="B166" s="42"/>
      <c r="C166" s="55">
        <v>0.12206999999999998</v>
      </c>
      <c r="D166" s="55">
        <v>17.262566666666665</v>
      </c>
      <c r="E166" s="55">
        <v>15.173258064516126</v>
      </c>
      <c r="F166" s="55">
        <v>13.989706896551722</v>
      </c>
      <c r="G166" s="55">
        <v>15.016299999999998</v>
      </c>
      <c r="H166" s="55">
        <v>16.790333333333333</v>
      </c>
      <c r="I166" s="55">
        <v>15.227899999999998</v>
      </c>
      <c r="J166" s="55">
        <v>15.378032258064513</v>
      </c>
    </row>
    <row r="167" spans="1:10" ht="12.75">
      <c r="A167" s="56" t="s">
        <v>78</v>
      </c>
      <c r="B167" s="42"/>
      <c r="C167" s="57" t="s">
        <v>111</v>
      </c>
      <c r="D167" s="57" t="s">
        <v>111</v>
      </c>
      <c r="E167" s="57" t="s">
        <v>111</v>
      </c>
      <c r="F167" s="57" t="s">
        <v>111</v>
      </c>
      <c r="G167" s="57" t="s">
        <v>111</v>
      </c>
      <c r="H167" s="57" t="s">
        <v>111</v>
      </c>
      <c r="I167" s="57" t="s">
        <v>111</v>
      </c>
      <c r="J167" s="57" t="s">
        <v>111</v>
      </c>
    </row>
    <row r="168" spans="1:10" ht="12.75">
      <c r="A168" s="42" t="s">
        <v>79</v>
      </c>
      <c r="B168" s="42"/>
      <c r="C168" s="51">
        <v>0.312662900296018</v>
      </c>
      <c r="D168" s="51">
        <v>1.939184566073213</v>
      </c>
      <c r="E168" s="51">
        <v>0.7269092326808962</v>
      </c>
      <c r="F168" s="51">
        <v>2.369732686308001</v>
      </c>
      <c r="G168" s="51">
        <v>1.7214285801669933</v>
      </c>
      <c r="H168" s="51">
        <v>0.8897969354129565</v>
      </c>
      <c r="I168" s="51">
        <v>2.643415475766435</v>
      </c>
      <c r="J168" s="51">
        <v>1.1866412722332647</v>
      </c>
    </row>
    <row r="169" spans="1:10" ht="12.75">
      <c r="A169" s="42" t="s">
        <v>80</v>
      </c>
      <c r="B169" s="42"/>
      <c r="C169" s="58">
        <v>54.2007678671505</v>
      </c>
      <c r="D169" s="58">
        <v>79.44806084052104</v>
      </c>
      <c r="E169" s="58">
        <v>62.942985638363595</v>
      </c>
      <c r="F169" s="58">
        <v>129.78714910677922</v>
      </c>
      <c r="G169" s="58">
        <v>50.35889645264624</v>
      </c>
      <c r="H169" s="58">
        <v>89.21425553286286</v>
      </c>
      <c r="I169" s="58">
        <v>59.7783519168232</v>
      </c>
      <c r="J169" s="58">
        <v>44.99825500161076</v>
      </c>
    </row>
    <row r="170" spans="1:10" ht="12.75">
      <c r="A170" s="42" t="s">
        <v>81</v>
      </c>
      <c r="B170" s="42"/>
      <c r="C170" s="47">
        <v>1326.7853925734119</v>
      </c>
      <c r="D170" s="47">
        <v>1465.514208318897</v>
      </c>
      <c r="E170" s="47">
        <v>1385.4144046370077</v>
      </c>
      <c r="F170" s="47">
        <v>2144.5530544563785</v>
      </c>
      <c r="G170" s="47">
        <v>1102.344459830899</v>
      </c>
      <c r="H170" s="47">
        <v>1810.799932590553</v>
      </c>
      <c r="I170" s="47">
        <v>1866.375030240037</v>
      </c>
      <c r="J170" s="47">
        <v>1120.2603217114338</v>
      </c>
    </row>
    <row r="171" spans="1:10" ht="12.75">
      <c r="A171" s="42" t="s">
        <v>82</v>
      </c>
      <c r="B171" s="42"/>
      <c r="C171" s="43"/>
      <c r="D171" s="43"/>
      <c r="E171" s="43"/>
      <c r="F171" s="43"/>
      <c r="G171" s="43"/>
      <c r="H171" s="43"/>
      <c r="I171" s="43"/>
      <c r="J171" s="43"/>
    </row>
    <row r="172" spans="1:10" ht="12.75">
      <c r="A172" s="42" t="s">
        <v>83</v>
      </c>
      <c r="B172" s="42"/>
      <c r="C172" s="43">
        <v>123.83196913760212</v>
      </c>
      <c r="D172" s="43">
        <v>178.7434939026248</v>
      </c>
      <c r="E172" s="43">
        <v>176.76866154364288</v>
      </c>
      <c r="F172" s="43">
        <v>396.6292953369034</v>
      </c>
      <c r="G172" s="43">
        <v>147.96541392193245</v>
      </c>
      <c r="H172" s="43">
        <v>306.2965793091867</v>
      </c>
      <c r="I172" s="43">
        <v>125.61879397878477</v>
      </c>
      <c r="J172" s="43">
        <v>193.61748078084074</v>
      </c>
    </row>
    <row r="173" spans="1:10" ht="12.75">
      <c r="A173" s="42" t="s">
        <v>84</v>
      </c>
      <c r="B173" s="42"/>
      <c r="C173" s="43">
        <v>0.714337898585295</v>
      </c>
      <c r="D173" s="43">
        <v>4.362807864596563</v>
      </c>
      <c r="E173" s="43">
        <v>2.0414470464267467</v>
      </c>
      <c r="F173" s="43">
        <v>7.241898847272508</v>
      </c>
      <c r="G173" s="43">
        <v>5.057932368334674</v>
      </c>
      <c r="H173" s="43">
        <v>3.0549126478603266</v>
      </c>
      <c r="I173" s="43">
        <v>5.554898276765371</v>
      </c>
      <c r="J173" s="43">
        <v>5.105853409474483</v>
      </c>
    </row>
    <row r="174" spans="1:10" ht="12.75">
      <c r="A174" s="59" t="s">
        <v>85</v>
      </c>
      <c r="B174" s="42"/>
      <c r="C174" s="43"/>
      <c r="D174" s="43"/>
      <c r="E174" s="43"/>
      <c r="F174" s="43"/>
      <c r="G174" s="43"/>
      <c r="H174" s="43"/>
      <c r="I174" s="43"/>
      <c r="J174" s="43"/>
    </row>
    <row r="175" spans="1:10" ht="12.75">
      <c r="A175" s="42" t="s">
        <v>79</v>
      </c>
      <c r="B175" s="42"/>
      <c r="C175" s="51">
        <v>7.079009787594683E-06</v>
      </c>
      <c r="D175" s="51">
        <v>1.0783413151649982E-05</v>
      </c>
      <c r="E175" s="51">
        <v>1.801938220774405E-05</v>
      </c>
      <c r="F175" s="51">
        <v>4.8590919451948376E-05</v>
      </c>
      <c r="G175" s="51">
        <v>1.7447305294242283E-05</v>
      </c>
      <c r="H175" s="51">
        <v>1.2124903260412802E-05</v>
      </c>
      <c r="I175" s="51">
        <v>1.9361524141462295E-05</v>
      </c>
      <c r="J175" s="51">
        <v>1.6981277705386938E-05</v>
      </c>
    </row>
    <row r="176" spans="1:10" ht="12.75">
      <c r="A176" s="42" t="s">
        <v>80</v>
      </c>
      <c r="B176" s="42"/>
      <c r="C176" s="58">
        <v>16.68115029397743</v>
      </c>
      <c r="D176" s="58">
        <v>18.34594545968183</v>
      </c>
      <c r="E176" s="58">
        <v>15.296526765188844</v>
      </c>
      <c r="F176" s="58">
        <v>18.8488451542278</v>
      </c>
      <c r="G176" s="58">
        <v>21.953607246146515</v>
      </c>
      <c r="H176" s="58">
        <v>20.694014518777475</v>
      </c>
      <c r="I176" s="58">
        <v>31.130718434945372</v>
      </c>
      <c r="J176" s="58">
        <v>29.029176365273603</v>
      </c>
    </row>
    <row r="177" spans="1:10" ht="12.75">
      <c r="A177" s="42" t="s">
        <v>81</v>
      </c>
      <c r="B177" s="42"/>
      <c r="C177" s="47">
        <v>399.2402410968095</v>
      </c>
      <c r="D177" s="47">
        <v>413.626864841005</v>
      </c>
      <c r="E177" s="47">
        <v>423.01922577113896</v>
      </c>
      <c r="F177" s="47">
        <v>472.1708166569557</v>
      </c>
      <c r="G177" s="47">
        <v>448.8798219891591</v>
      </c>
      <c r="H177" s="47">
        <v>403.47360326288475</v>
      </c>
      <c r="I177" s="47">
        <v>431.6958727686848</v>
      </c>
      <c r="J177" s="47">
        <v>460.23348770238545</v>
      </c>
    </row>
    <row r="178" spans="1:10" ht="12.75">
      <c r="A178" s="42" t="s">
        <v>82</v>
      </c>
      <c r="B178" s="42"/>
      <c r="C178" s="43"/>
      <c r="D178" s="43"/>
      <c r="E178" s="43"/>
      <c r="F178" s="43"/>
      <c r="G178" s="43"/>
      <c r="H178" s="43"/>
      <c r="I178" s="43"/>
      <c r="J178" s="43"/>
    </row>
    <row r="179" spans="1:10" ht="12.75">
      <c r="A179" s="42"/>
      <c r="B179" s="42"/>
      <c r="C179" s="43"/>
      <c r="D179" s="43"/>
      <c r="E179" s="43"/>
      <c r="G179" s="43"/>
      <c r="H179" s="43"/>
      <c r="I179" s="43"/>
      <c r="J179" s="43"/>
    </row>
    <row r="180" spans="1:10" ht="12.75">
      <c r="A180" s="41"/>
      <c r="B180" s="41"/>
      <c r="C180" s="60"/>
      <c r="D180" s="60"/>
      <c r="E180" s="60"/>
      <c r="G180" s="60"/>
      <c r="H180" s="60"/>
      <c r="I180" s="60"/>
      <c r="J180" s="60"/>
    </row>
    <row r="181" spans="1:10" ht="15">
      <c r="A181" t="s">
        <v>86</v>
      </c>
      <c r="C181" s="61" t="s">
        <v>87</v>
      </c>
      <c r="D181" s="61" t="s">
        <v>87</v>
      </c>
      <c r="E181" s="61" t="s">
        <v>87</v>
      </c>
      <c r="F181" s="61" t="s">
        <v>87</v>
      </c>
      <c r="G181" s="61" t="s">
        <v>87</v>
      </c>
      <c r="H181" s="61" t="s">
        <v>87</v>
      </c>
      <c r="I181" s="61" t="s">
        <v>87</v>
      </c>
      <c r="J181" s="61" t="s">
        <v>87</v>
      </c>
    </row>
    <row r="182" ht="12.75">
      <c r="F182" s="7" t="s">
        <v>112</v>
      </c>
    </row>
    <row r="183" spans="1:10" ht="12.75">
      <c r="A183" t="s">
        <v>88</v>
      </c>
      <c r="B183" t="s">
        <v>8</v>
      </c>
      <c r="C183" s="7">
        <v>9.228691476590567</v>
      </c>
      <c r="D183" s="7">
        <v>24.755501222493947</v>
      </c>
      <c r="E183" s="7">
        <v>6.872852233676985</v>
      </c>
      <c r="F183" s="7">
        <v>7.643884892086304</v>
      </c>
      <c r="G183" s="7">
        <v>23.90625</v>
      </c>
      <c r="H183" s="7">
        <v>19.219308700834333</v>
      </c>
      <c r="I183" s="7">
        <v>13.461538461538414</v>
      </c>
      <c r="J183" s="7">
        <v>18.15286624203823</v>
      </c>
    </row>
    <row r="184" spans="1:10" ht="12.75">
      <c r="A184" t="s">
        <v>89</v>
      </c>
      <c r="B184" t="s">
        <v>90</v>
      </c>
      <c r="C184" s="7">
        <v>27.08471854999669</v>
      </c>
      <c r="D184" s="7">
        <v>60.0457191123478</v>
      </c>
      <c r="E184" s="7">
        <v>27.05191888877366</v>
      </c>
      <c r="F184" s="7">
        <v>22.98804477361497</v>
      </c>
      <c r="G184" s="7">
        <v>70.36742806940478</v>
      </c>
      <c r="H184" s="7">
        <v>102.05524728243141</v>
      </c>
      <c r="I184" s="7">
        <v>30.88062881108738</v>
      </c>
      <c r="J184" s="7">
        <v>38.795056247628295</v>
      </c>
    </row>
    <row r="185" spans="1:10" ht="12.75">
      <c r="A185" t="s">
        <v>32</v>
      </c>
      <c r="B185" t="s">
        <v>91</v>
      </c>
      <c r="C185" s="7">
        <v>477.6970764063873</v>
      </c>
      <c r="D185" s="7">
        <v>1059.0350369123591</v>
      </c>
      <c r="E185" s="7">
        <v>477.11854577526043</v>
      </c>
      <c r="F185" s="7">
        <v>405.4434811095518</v>
      </c>
      <c r="G185" s="7">
        <v>1241.0805661712839</v>
      </c>
      <c r="H185" s="7">
        <v>1799.9629728525208</v>
      </c>
      <c r="I185" s="7">
        <v>544.6461331338508</v>
      </c>
      <c r="J185" s="7">
        <v>684.2340277495912</v>
      </c>
    </row>
    <row r="186" spans="1:10" ht="12.75">
      <c r="A186" t="s">
        <v>16</v>
      </c>
      <c r="B186" t="s">
        <v>92</v>
      </c>
      <c r="C186" s="7">
        <v>2303.393280000017</v>
      </c>
      <c r="D186" s="7">
        <v>1807.5238933333292</v>
      </c>
      <c r="E186" s="7">
        <v>3077.189459999996</v>
      </c>
      <c r="F186" s="7">
        <v>2362.67178352942</v>
      </c>
      <c r="G186" s="7">
        <v>2150.962842352942</v>
      </c>
      <c r="H186" s="7">
        <v>3830.060919069767</v>
      </c>
      <c r="I186" s="7">
        <v>5311.17245142859</v>
      </c>
      <c r="J186" s="7">
        <v>1606.3137347368408</v>
      </c>
    </row>
    <row r="187" spans="1:10" ht="12.75">
      <c r="A187" t="s">
        <v>93</v>
      </c>
      <c r="B187" t="s">
        <v>94</v>
      </c>
      <c r="C187" s="8">
        <v>0.17578069567465773</v>
      </c>
      <c r="D187" s="8">
        <v>0.1075278206031598</v>
      </c>
      <c r="E187" s="8">
        <v>0.17930398856559193</v>
      </c>
      <c r="F187" s="8">
        <v>0.2073212670747755</v>
      </c>
      <c r="G187" s="8">
        <v>0.10196907869709082</v>
      </c>
      <c r="H187" s="8">
        <v>0.07335855447082029</v>
      </c>
      <c r="I187" s="8">
        <v>0.1776426266758152</v>
      </c>
      <c r="J187" s="8">
        <v>0.16105750451130327</v>
      </c>
    </row>
    <row r="188" spans="1:10" ht="13.5" thickBot="1">
      <c r="A188" s="3"/>
      <c r="B188" s="3"/>
      <c r="C188" s="62"/>
      <c r="D188" s="62"/>
      <c r="E188" s="62"/>
      <c r="F188" s="62"/>
      <c r="G188" s="62"/>
      <c r="H188" s="62"/>
      <c r="I188" s="62"/>
      <c r="J188" s="62"/>
    </row>
    <row r="189" ht="12.75">
      <c r="A189" t="s">
        <v>95</v>
      </c>
    </row>
    <row r="190" spans="3:10" ht="15">
      <c r="C190" s="61" t="s">
        <v>96</v>
      </c>
      <c r="D190" s="61" t="s">
        <v>96</v>
      </c>
      <c r="E190" s="61" t="s">
        <v>96</v>
      </c>
      <c r="F190" s="61" t="s">
        <v>96</v>
      </c>
      <c r="G190" s="61" t="s">
        <v>96</v>
      </c>
      <c r="H190" s="61" t="s">
        <v>96</v>
      </c>
      <c r="I190" s="61" t="s">
        <v>96</v>
      </c>
      <c r="J190" s="61" t="s">
        <v>96</v>
      </c>
    </row>
    <row r="191" spans="1:10" ht="12.75">
      <c r="A191" s="41" t="s">
        <v>97</v>
      </c>
      <c r="B191" t="s">
        <v>90</v>
      </c>
      <c r="C191" s="7" t="e">
        <v>#N/A</v>
      </c>
      <c r="D191" s="7" t="e">
        <v>#N/A</v>
      </c>
      <c r="E191" s="7" t="e">
        <v>#N/A</v>
      </c>
      <c r="F191" s="7" t="e">
        <v>#N/A</v>
      </c>
      <c r="G191" s="7" t="e">
        <v>#N/A</v>
      </c>
      <c r="H191" s="7" t="e">
        <v>#N/A</v>
      </c>
      <c r="I191" s="7" t="e">
        <v>#N/A</v>
      </c>
      <c r="J191" s="7" t="e">
        <v>#N/A</v>
      </c>
    </row>
    <row r="192" spans="1:10" ht="12.75">
      <c r="A192" s="41" t="s">
        <v>98</v>
      </c>
      <c r="B192" t="s">
        <v>90</v>
      </c>
      <c r="C192" s="7">
        <v>1.0988612514314995</v>
      </c>
      <c r="D192" s="7">
        <v>1.6976516971059672</v>
      </c>
      <c r="E192" s="7">
        <v>1.8006446418153448</v>
      </c>
      <c r="F192" s="7">
        <v>3.160350473042027</v>
      </c>
      <c r="G192" s="7">
        <v>1.483786479523062</v>
      </c>
      <c r="H192" s="7">
        <v>2.540943188722057</v>
      </c>
      <c r="I192" s="7">
        <v>0.43913193145818596</v>
      </c>
      <c r="J192" s="7">
        <v>1.0341065681894857</v>
      </c>
    </row>
    <row r="193" spans="1:10" ht="12.75">
      <c r="A193" s="41" t="s">
        <v>99</v>
      </c>
      <c r="B193" t="s">
        <v>90</v>
      </c>
      <c r="C193" s="7" t="e">
        <v>#N/A</v>
      </c>
      <c r="D193" s="7" t="e">
        <v>#N/A</v>
      </c>
      <c r="E193" s="7" t="e">
        <v>#N/A</v>
      </c>
      <c r="F193" s="7" t="e">
        <v>#N/A</v>
      </c>
      <c r="G193" s="7" t="e">
        <v>#N/A</v>
      </c>
      <c r="H193" s="7" t="e">
        <v>#N/A</v>
      </c>
      <c r="I193" s="7" t="e">
        <v>#N/A</v>
      </c>
      <c r="J193" s="7" t="e">
        <v>#N/A</v>
      </c>
    </row>
    <row r="195" spans="1:10" ht="12.75">
      <c r="A195" t="s">
        <v>100</v>
      </c>
      <c r="B195" t="s">
        <v>101</v>
      </c>
      <c r="C195" s="7" t="e">
        <v>#N/A</v>
      </c>
      <c r="D195" s="7" t="e">
        <v>#N/A</v>
      </c>
      <c r="E195" s="7" t="e">
        <v>#N/A</v>
      </c>
      <c r="F195" s="7" t="e">
        <v>#N/A</v>
      </c>
      <c r="G195" s="7" t="e">
        <v>#N/A</v>
      </c>
      <c r="H195" s="7" t="e">
        <v>#N/A</v>
      </c>
      <c r="I195" s="7" t="e">
        <v>#N/A</v>
      </c>
      <c r="J195" s="7" t="e">
        <v>#N/A</v>
      </c>
    </row>
    <row r="196" spans="1:10" ht="12.75">
      <c r="A196" t="s">
        <v>102</v>
      </c>
      <c r="B196" t="s">
        <v>101</v>
      </c>
      <c r="C196" s="7">
        <v>7.669580190345165</v>
      </c>
      <c r="D196" s="7">
        <v>50.021770020291264</v>
      </c>
      <c r="E196" s="7">
        <v>22.651530648588775</v>
      </c>
      <c r="F196" s="7">
        <v>88.2366011612344</v>
      </c>
      <c r="G196" s="7">
        <v>56.22521850340337</v>
      </c>
      <c r="H196" s="7">
        <v>31.9477345143787</v>
      </c>
      <c r="I196" s="7">
        <v>23.187341578767523</v>
      </c>
      <c r="J196" s="7">
        <v>59.61239457725123</v>
      </c>
    </row>
    <row r="197" spans="1:10" ht="12.75">
      <c r="A197" t="s">
        <v>103</v>
      </c>
      <c r="B197" t="s">
        <v>101</v>
      </c>
      <c r="C197" s="7" t="e">
        <v>#N/A</v>
      </c>
      <c r="D197" s="7" t="e">
        <v>#N/A</v>
      </c>
      <c r="E197" s="7" t="e">
        <v>#N/A</v>
      </c>
      <c r="F197" s="7" t="e">
        <v>#N/A</v>
      </c>
      <c r="G197" s="7" t="e">
        <v>#N/A</v>
      </c>
      <c r="H197" s="7" t="e">
        <v>#N/A</v>
      </c>
      <c r="I197" s="7" t="e">
        <v>#N/A</v>
      </c>
      <c r="J197" s="7" t="e">
        <v>#N/A</v>
      </c>
    </row>
    <row r="199" spans="1:10" ht="12.75">
      <c r="A199" t="s">
        <v>104</v>
      </c>
      <c r="C199" s="33" t="e">
        <v>#N/A</v>
      </c>
      <c r="D199" s="33" t="e">
        <v>#N/A</v>
      </c>
      <c r="E199" s="33" t="e">
        <v>#N/A</v>
      </c>
      <c r="F199" s="33" t="e">
        <v>#N/A</v>
      </c>
      <c r="G199" s="33" t="e">
        <v>#N/A</v>
      </c>
      <c r="H199" s="33" t="e">
        <v>#N/A</v>
      </c>
      <c r="I199" s="33" t="e">
        <v>#N/A</v>
      </c>
      <c r="J199" s="33" t="e">
        <v>#N/A</v>
      </c>
    </row>
    <row r="200" spans="1:10" ht="12.75">
      <c r="A200" t="s">
        <v>105</v>
      </c>
      <c r="C200" s="33">
        <v>0.032693231218990725</v>
      </c>
      <c r="D200" s="33">
        <v>0.03869573402870717</v>
      </c>
      <c r="E200" s="33">
        <v>0.041973416209576994</v>
      </c>
      <c r="F200" s="33">
        <v>0.04986392575798057</v>
      </c>
      <c r="G200" s="33">
        <v>0.03136112199734193</v>
      </c>
      <c r="H200" s="33">
        <v>0.03920509931477571</v>
      </c>
      <c r="I200" s="33">
        <v>0.0168344329818149</v>
      </c>
      <c r="J200" s="33">
        <v>0.0183288467466861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workbookViewId="0" topLeftCell="A23">
      <selection activeCell="A43" sqref="A43"/>
    </sheetView>
  </sheetViews>
  <sheetFormatPr defaultColWidth="9.140625" defaultRowHeight="12.75"/>
  <cols>
    <col min="7" max="16" width="12.00390625" style="0" customWidth="1"/>
  </cols>
  <sheetData>
    <row r="1" spans="1:5" ht="21" thickTop="1">
      <c r="A1" s="65" t="s">
        <v>117</v>
      </c>
      <c r="B1" s="66"/>
      <c r="C1" s="66"/>
      <c r="D1" s="66"/>
      <c r="E1" s="66"/>
    </row>
    <row r="2" spans="1:14" ht="12.75">
      <c r="A2" s="46"/>
      <c r="B2" s="46"/>
      <c r="C2" s="46"/>
      <c r="D2" s="46"/>
      <c r="E2" s="46"/>
      <c r="F2" t="s">
        <v>156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</row>
    <row r="3" spans="1:16" ht="39">
      <c r="A3" s="46" t="str">
        <f>'[1]WBT'!B10</f>
        <v>Stove type/model</v>
      </c>
      <c r="B3" s="46"/>
      <c r="C3" s="46"/>
      <c r="D3" s="46"/>
      <c r="E3" s="46"/>
      <c r="G3" s="78" t="s">
        <v>149</v>
      </c>
      <c r="H3" s="78" t="s">
        <v>150</v>
      </c>
      <c r="I3" s="78" t="s">
        <v>157</v>
      </c>
      <c r="J3" s="78" t="s">
        <v>151</v>
      </c>
      <c r="K3" s="78" t="s">
        <v>152</v>
      </c>
      <c r="L3" s="78" t="s">
        <v>153</v>
      </c>
      <c r="M3" s="78" t="s">
        <v>154</v>
      </c>
      <c r="N3" s="78" t="s">
        <v>155</v>
      </c>
      <c r="O3" s="78" t="str">
        <f>'All Data'!K1</f>
        <v>Paul's T-LUD</v>
      </c>
      <c r="P3" s="78" t="str">
        <f>'All Data'!L1</f>
        <v>Priyagni Wood stove</v>
      </c>
    </row>
    <row r="4" spans="1:16" ht="13.5" thickBot="1">
      <c r="A4" s="79" t="str">
        <f>'[1]WBT'!B9</f>
        <v>Date</v>
      </c>
      <c r="B4" s="80"/>
      <c r="C4" s="80"/>
      <c r="D4" s="80"/>
      <c r="E4" s="80"/>
      <c r="F4" s="80"/>
      <c r="G4" s="77">
        <f>'All Data'!C4</f>
        <v>38587</v>
      </c>
      <c r="H4" s="77">
        <f>'All Data'!D4</f>
        <v>38587</v>
      </c>
      <c r="I4" s="77">
        <f>'All Data'!E4</f>
        <v>36762</v>
      </c>
      <c r="J4" s="77">
        <f>'All Data'!F4</f>
        <v>38588</v>
      </c>
      <c r="K4" s="77">
        <f>'All Data'!G4</f>
        <v>38588</v>
      </c>
      <c r="L4" s="77">
        <f>'All Data'!H4</f>
        <v>38589</v>
      </c>
      <c r="M4" s="77">
        <f>'All Data'!I4</f>
        <v>38589</v>
      </c>
      <c r="N4" s="77">
        <f>'All Data'!J4</f>
        <v>38589</v>
      </c>
      <c r="O4" s="77">
        <f>'All Data'!K4</f>
        <v>38590</v>
      </c>
      <c r="P4" s="77">
        <f>'All Data'!L4</f>
        <v>38590</v>
      </c>
    </row>
    <row r="5" spans="1:5" ht="13.5" thickTop="1">
      <c r="A5" s="46"/>
      <c r="B5" s="46"/>
      <c r="C5" s="46"/>
      <c r="D5" s="46"/>
      <c r="E5" s="46"/>
    </row>
    <row r="6" spans="1:16" ht="12.75">
      <c r="A6" s="46" t="s">
        <v>148</v>
      </c>
      <c r="B6" s="46"/>
      <c r="C6" s="46"/>
      <c r="D6" s="67"/>
      <c r="E6" s="46" t="s">
        <v>118</v>
      </c>
      <c r="G6" s="76">
        <f>'All Data'!C34</f>
        <v>18.457382953181135</v>
      </c>
      <c r="H6" s="76">
        <f>'All Data'!D34</f>
        <v>49.511002444987895</v>
      </c>
      <c r="I6" s="76">
        <f>'All Data'!E34</f>
        <v>13.74570446735397</v>
      </c>
      <c r="J6" s="76">
        <f>'All Data'!F34</f>
        <v>15.287769784172609</v>
      </c>
      <c r="K6" s="76">
        <f>'All Data'!G34</f>
        <v>47.8125</v>
      </c>
      <c r="L6" s="76">
        <f>'All Data'!H34</f>
        <v>38.438617401668665</v>
      </c>
      <c r="M6" s="83">
        <f>'All Data'!I34/3</f>
        <v>8.974358974358942</v>
      </c>
      <c r="N6" s="76">
        <f>'All Data'!J34</f>
        <v>36.30573248407646</v>
      </c>
      <c r="O6" s="76">
        <f>'All Data'!K34</f>
        <v>34.713763702801565</v>
      </c>
      <c r="P6" s="76">
        <f>'All Data'!L34</f>
        <v>28.054862842892675</v>
      </c>
    </row>
    <row r="7" spans="1:16" ht="12.75">
      <c r="A7" s="46" t="s">
        <v>119</v>
      </c>
      <c r="B7" s="46"/>
      <c r="C7" s="46"/>
      <c r="D7" s="68"/>
      <c r="E7" s="46" t="s">
        <v>94</v>
      </c>
      <c r="G7" s="73">
        <f>+AVERAGE('All Data'!C9,'All Data'!C24)</f>
        <v>0.4130720392293079</v>
      </c>
      <c r="H7" s="73">
        <f>+AVERAGE('All Data'!D9,'All Data'!D24)</f>
        <v>0.22798290846688263</v>
      </c>
      <c r="I7" s="73">
        <f>+AVERAGE('All Data'!E9,'All Data'!E24)</f>
        <v>0.34529195715227756</v>
      </c>
      <c r="J7" s="73">
        <f>+AVERAGE('All Data'!F9,'All Data'!F24)</f>
        <v>0.2858621746196389</v>
      </c>
      <c r="K7" s="73">
        <f>+AVERAGE('All Data'!G9,'All Data'!G24)</f>
        <v>0.22681587153959604</v>
      </c>
      <c r="L7" s="73">
        <f>+AVERAGE('All Data'!H9,'All Data'!H24)</f>
        <v>0.13548429325447722</v>
      </c>
      <c r="M7" s="73">
        <f>+AVERAGE('All Data'!I9,'All Data'!I24)</f>
        <v>0.49436795277639195</v>
      </c>
      <c r="N7" s="73">
        <f>+AVERAGE('All Data'!J9,'All Data'!J24)</f>
        <v>0.2562684877018917</v>
      </c>
      <c r="O7" s="73">
        <f>+AVERAGE('All Data'!K9,'All Data'!K24)</f>
        <v>0.13518194115787702</v>
      </c>
      <c r="P7" s="73">
        <f>+AVERAGE('All Data'!L9,'All Data'!L24)</f>
        <v>0.30155192854599283</v>
      </c>
    </row>
    <row r="8" spans="1:16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5" ht="12.75">
      <c r="A9" s="69" t="s">
        <v>120</v>
      </c>
      <c r="B9" s="46"/>
      <c r="C9" s="46"/>
      <c r="D9" s="46"/>
      <c r="E9" s="46"/>
    </row>
    <row r="10" spans="1:16" ht="12.75">
      <c r="A10" s="42" t="s">
        <v>121</v>
      </c>
      <c r="B10" s="46"/>
      <c r="C10" s="46"/>
      <c r="D10" s="70"/>
      <c r="E10" s="46" t="s">
        <v>122</v>
      </c>
      <c r="G10" s="74">
        <f>'All Data'!C12</f>
        <v>4606.786560000034</v>
      </c>
      <c r="H10" s="74">
        <f>'All Data'!D12</f>
        <v>3615.0477866666583</v>
      </c>
      <c r="I10" s="74">
        <f>'All Data'!E12</f>
        <v>6154.378919999992</v>
      </c>
      <c r="J10" s="74">
        <f>'All Data'!F12</f>
        <v>4725.34356705884</v>
      </c>
      <c r="K10" s="74">
        <f>'All Data'!G12</f>
        <v>4301.925684705884</v>
      </c>
      <c r="L10" s="74">
        <f>'All Data'!H12</f>
        <v>7660.121838139534</v>
      </c>
      <c r="M10" s="74">
        <f>'All Data'!I12</f>
        <v>10622.34490285718</v>
      </c>
      <c r="N10" s="74">
        <f>'All Data'!J12</f>
        <v>3212.6274694736817</v>
      </c>
      <c r="O10" s="74">
        <f>'All Data'!K12</f>
        <v>6309.420433263141</v>
      </c>
      <c r="P10" s="74">
        <f>'All Data'!L12</f>
        <v>5346.696182400018</v>
      </c>
    </row>
    <row r="11" spans="1:16" ht="12.75">
      <c r="A11" s="42" t="s">
        <v>123</v>
      </c>
      <c r="B11" s="46"/>
      <c r="C11" s="46"/>
      <c r="D11" s="70"/>
      <c r="E11" s="46" t="s">
        <v>122</v>
      </c>
      <c r="G11" s="74">
        <f>'All Data'!C26</f>
        <v>1244.3637760000013</v>
      </c>
      <c r="H11" s="74">
        <f>'All Data'!D26</f>
        <v>2254.755360000008</v>
      </c>
      <c r="I11" s="74">
        <f>'All Data'!E26</f>
        <v>1759.3196799999967</v>
      </c>
      <c r="J11" s="74">
        <f>'All Data'!F26</f>
        <v>4318.374479999992</v>
      </c>
      <c r="K11" s="74">
        <f>'All Data'!G26</f>
        <v>2212.569967999996</v>
      </c>
      <c r="L11" s="74">
        <f>'All Data'!H26</f>
        <v>3969.287407999993</v>
      </c>
      <c r="M11" s="74">
        <f>'All Data'!I26</f>
        <v>3151.115759999994</v>
      </c>
      <c r="N11" s="74">
        <f>'All Data'!J26</f>
        <v>2639.1421599999953</v>
      </c>
      <c r="O11" s="74">
        <f>'All Data'!K26</f>
        <v>3675.7767865600035</v>
      </c>
      <c r="P11" s="74">
        <f>'All Data'!L26</f>
        <v>1432.9674543999975</v>
      </c>
    </row>
    <row r="12" spans="1:5" ht="12.75">
      <c r="A12" s="42" t="s">
        <v>124</v>
      </c>
      <c r="B12" s="46"/>
      <c r="C12" s="46"/>
      <c r="D12" s="63"/>
      <c r="E12" s="46"/>
    </row>
    <row r="13" spans="1:16" ht="13.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5" ht="12.75">
      <c r="A14" s="69" t="s">
        <v>125</v>
      </c>
      <c r="B14" s="46"/>
      <c r="C14" s="46"/>
      <c r="D14" s="46"/>
      <c r="E14" s="46"/>
    </row>
    <row r="15" spans="1:16" ht="12.75">
      <c r="A15" s="46" t="s">
        <v>126</v>
      </c>
      <c r="B15" s="46"/>
      <c r="C15" s="46"/>
      <c r="D15" s="67"/>
      <c r="E15" s="46" t="s">
        <v>127</v>
      </c>
      <c r="G15" s="7">
        <f>'All Data'!C11</f>
        <v>54.16943709999338</v>
      </c>
      <c r="H15" s="7">
        <f>'All Data'!D11</f>
        <v>120.0914382246956</v>
      </c>
      <c r="I15" s="7">
        <f>'All Data'!E11</f>
        <v>54.10383777754732</v>
      </c>
      <c r="J15" s="7">
        <f>'All Data'!F11</f>
        <v>45.97608954722994</v>
      </c>
      <c r="K15" s="7">
        <f>'All Data'!G11</f>
        <v>140.73485613880956</v>
      </c>
      <c r="L15" s="7">
        <f>'All Data'!H11</f>
        <v>204.11049456486282</v>
      </c>
      <c r="M15" s="7">
        <f>'All Data'!I11</f>
        <v>61.76125762217476</v>
      </c>
      <c r="N15" s="7">
        <f>'All Data'!J11</f>
        <v>77.59011249525659</v>
      </c>
      <c r="O15" s="7">
        <f>'All Data'!K11</f>
        <v>141.82434337064043</v>
      </c>
      <c r="P15" s="7">
        <f>'All Data'!L11</f>
        <v>96.88830587847197</v>
      </c>
    </row>
    <row r="16" spans="1:16" ht="12.75">
      <c r="A16" s="46" t="s">
        <v>128</v>
      </c>
      <c r="B16" s="46"/>
      <c r="C16" s="46"/>
      <c r="D16" s="67"/>
      <c r="E16" s="46" t="s">
        <v>127</v>
      </c>
      <c r="G16" s="7">
        <f>'All Data'!C25</f>
        <v>26.509158878504675</v>
      </c>
      <c r="H16" s="7">
        <f>'All Data'!D25</f>
        <v>50.24434907010014</v>
      </c>
      <c r="I16" s="7">
        <f>'All Data'!E25</f>
        <v>37.58226285714286</v>
      </c>
      <c r="J16" s="7">
        <f>'All Data'!F25</f>
        <v>93.70475969352216</v>
      </c>
      <c r="K16" s="7">
        <f>'All Data'!G25</f>
        <v>50.6695025728988</v>
      </c>
      <c r="L16" s="7">
        <f>'All Data'!H25</f>
        <v>91.36981280788177</v>
      </c>
      <c r="M16" s="7">
        <f>'All Data'!I25</f>
        <v>23.225299684542588</v>
      </c>
      <c r="N16" s="7">
        <f>'All Data'!J25</f>
        <v>58.0623352165725</v>
      </c>
      <c r="O16" s="7">
        <f>'All Data'!K25</f>
        <v>78.30648297241851</v>
      </c>
      <c r="P16" s="7">
        <f>'All Data'!L25</f>
        <v>30.914633425669432</v>
      </c>
    </row>
    <row r="17" spans="1:16" ht="12.75">
      <c r="A17" s="46" t="s">
        <v>129</v>
      </c>
      <c r="B17" s="46"/>
      <c r="C17" s="46"/>
      <c r="D17" s="67"/>
      <c r="E17" s="46" t="s">
        <v>127</v>
      </c>
      <c r="G17" s="7">
        <f>G15+G16</f>
        <v>80.67859597849805</v>
      </c>
      <c r="H17" s="7">
        <f aca="true" t="shared" si="0" ref="H17:P17">H15+H16</f>
        <v>170.33578729479575</v>
      </c>
      <c r="I17" s="7">
        <f t="shared" si="0"/>
        <v>91.68610063469018</v>
      </c>
      <c r="J17" s="7">
        <f t="shared" si="0"/>
        <v>139.6808492407521</v>
      </c>
      <c r="K17" s="7">
        <f t="shared" si="0"/>
        <v>191.40435871170837</v>
      </c>
      <c r="L17" s="7">
        <f t="shared" si="0"/>
        <v>295.4803073727446</v>
      </c>
      <c r="M17" s="7">
        <f t="shared" si="0"/>
        <v>84.98655730671734</v>
      </c>
      <c r="N17" s="7">
        <f t="shared" si="0"/>
        <v>135.6524477118291</v>
      </c>
      <c r="O17" s="7">
        <f t="shared" si="0"/>
        <v>220.13082634305894</v>
      </c>
      <c r="P17" s="7">
        <f t="shared" si="0"/>
        <v>127.8029393041414</v>
      </c>
    </row>
    <row r="18" spans="1:16" ht="13.5" thickBot="1">
      <c r="A18" s="3"/>
      <c r="B18" s="3"/>
      <c r="C18" s="3"/>
      <c r="D18" s="8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5" ht="12.75">
      <c r="A19" s="71" t="s">
        <v>130</v>
      </c>
      <c r="B19" s="46"/>
      <c r="C19" s="46"/>
      <c r="D19" s="46"/>
      <c r="E19" s="46"/>
    </row>
    <row r="20" spans="1:16" ht="12.75">
      <c r="A20" s="42" t="s">
        <v>131</v>
      </c>
      <c r="B20" s="46"/>
      <c r="C20" s="46"/>
      <c r="D20" s="72"/>
      <c r="E20" s="42" t="s">
        <v>91</v>
      </c>
      <c r="G20" s="13">
        <f>'All Data'!C36</f>
        <v>955.3941528127746</v>
      </c>
      <c r="H20" s="13">
        <f>'All Data'!D36</f>
        <v>2118.0700738247183</v>
      </c>
      <c r="I20" s="13">
        <f>'All Data'!E36</f>
        <v>954.2370915505209</v>
      </c>
      <c r="J20" s="13">
        <f>'All Data'!F36</f>
        <v>810.8869622191036</v>
      </c>
      <c r="K20" s="13">
        <f>'All Data'!G36</f>
        <v>2482.1611323425677</v>
      </c>
      <c r="L20" s="13">
        <f>'All Data'!H36</f>
        <v>3599.9259457050416</v>
      </c>
      <c r="M20" s="13">
        <f>'All Data'!I36</f>
        <v>1089.2922662677015</v>
      </c>
      <c r="N20" s="13">
        <f>'All Data'!J36</f>
        <v>1368.4680554991824</v>
      </c>
      <c r="O20" s="13">
        <f>'All Data'!K36</f>
        <v>2521.4681274141135</v>
      </c>
      <c r="P20" s="13">
        <f>'All Data'!L36</f>
        <v>1706.8009745139477</v>
      </c>
    </row>
    <row r="21" spans="1:16" ht="12.75">
      <c r="A21" s="42" t="s">
        <v>132</v>
      </c>
      <c r="B21" s="46"/>
      <c r="C21" s="46"/>
      <c r="D21" s="72"/>
      <c r="E21" s="42" t="s">
        <v>91</v>
      </c>
      <c r="G21" s="13">
        <f>'All Data'!C50</f>
        <v>467.5458477029533</v>
      </c>
      <c r="H21" s="13">
        <f>'All Data'!D50</f>
        <v>886.1668551680108</v>
      </c>
      <c r="I21" s="13">
        <f>'All Data'!E50</f>
        <v>662.8437219211422</v>
      </c>
      <c r="J21" s="13">
        <f>'All Data'!F50</f>
        <v>1652.6844427535557</v>
      </c>
      <c r="K21" s="13">
        <f>'All Data'!G50</f>
        <v>893.6653884630531</v>
      </c>
      <c r="L21" s="13">
        <f>'All Data'!H50</f>
        <v>1611.5024388262398</v>
      </c>
      <c r="M21" s="13">
        <f>'All Data'!I50</f>
        <v>409.6279820415853</v>
      </c>
      <c r="N21" s="13">
        <f>'All Data'!J50</f>
        <v>1024.0538184091713</v>
      </c>
      <c r="O21" s="13">
        <f>'All Data'!K50</f>
        <v>1392.1961229804187</v>
      </c>
      <c r="P21" s="13">
        <f>'All Data'!L50</f>
        <v>544.5974721021328</v>
      </c>
    </row>
    <row r="22" spans="1:16" ht="12.75">
      <c r="A22" s="42" t="s">
        <v>133</v>
      </c>
      <c r="B22" s="46"/>
      <c r="C22" s="46"/>
      <c r="D22" s="72"/>
      <c r="E22" s="42" t="s">
        <v>91</v>
      </c>
      <c r="G22" s="13">
        <f>G20+G21</f>
        <v>1422.940000515728</v>
      </c>
      <c r="H22" s="13">
        <f aca="true" t="shared" si="1" ref="H22:P22">H20+H21</f>
        <v>3004.236928992729</v>
      </c>
      <c r="I22" s="13">
        <f t="shared" si="1"/>
        <v>1617.080813471663</v>
      </c>
      <c r="J22" s="13">
        <f t="shared" si="1"/>
        <v>2463.5714049726594</v>
      </c>
      <c r="K22" s="13">
        <f t="shared" si="1"/>
        <v>3375.826520805621</v>
      </c>
      <c r="L22" s="13">
        <f t="shared" si="1"/>
        <v>5211.428384531281</v>
      </c>
      <c r="M22" s="13">
        <f t="shared" si="1"/>
        <v>1498.9202483092868</v>
      </c>
      <c r="N22" s="13">
        <f t="shared" si="1"/>
        <v>2392.521873908354</v>
      </c>
      <c r="O22" s="13">
        <f t="shared" si="1"/>
        <v>3913.6642503945322</v>
      </c>
      <c r="P22" s="13">
        <f t="shared" si="1"/>
        <v>2251.3984466160805</v>
      </c>
    </row>
    <row r="23" spans="1:16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5" ht="12.75">
      <c r="A24" s="69" t="s">
        <v>134</v>
      </c>
      <c r="B24" s="46"/>
      <c r="C24" s="46"/>
      <c r="D24" s="67"/>
      <c r="E24" s="46"/>
    </row>
    <row r="25" spans="1:16" ht="12.75">
      <c r="A25" s="46" t="s">
        <v>135</v>
      </c>
      <c r="B25" s="46"/>
      <c r="C25" s="46"/>
      <c r="D25" s="67"/>
      <c r="E25" s="46" t="s">
        <v>127</v>
      </c>
      <c r="G25" s="7">
        <f>'All Data'!C82</f>
        <v>0.6877092541036095</v>
      </c>
      <c r="H25" s="7">
        <f>'All Data'!D82</f>
        <v>3.0355953028540186</v>
      </c>
      <c r="I25" s="7">
        <f>'All Data'!E82</f>
        <v>0.6784692046560394</v>
      </c>
      <c r="J25" s="7">
        <f>'All Data'!F82</f>
        <v>0.3321885841667</v>
      </c>
      <c r="K25" s="7">
        <f>'All Data'!G82</f>
        <v>2.1465291626723393</v>
      </c>
      <c r="L25" s="7">
        <f>'All Data'!H82</f>
        <v>2.779702113740276</v>
      </c>
      <c r="M25" s="7">
        <f>'All Data'!I82</f>
        <v>0.45531219988931637</v>
      </c>
      <c r="N25" s="7">
        <f>'All Data'!J82</f>
        <v>1.6799268643421226</v>
      </c>
      <c r="O25" s="7">
        <f>'All Data'!K82</f>
        <v>0.19244086292010862</v>
      </c>
      <c r="P25" s="7">
        <f>'All Data'!L82</f>
        <v>3.3346071228561693</v>
      </c>
    </row>
    <row r="26" spans="1:16" ht="12.75">
      <c r="A26" s="46" t="s">
        <v>136</v>
      </c>
      <c r="B26" s="46"/>
      <c r="C26" s="46"/>
      <c r="D26" s="67"/>
      <c r="E26" s="46" t="s">
        <v>127</v>
      </c>
      <c r="G26" s="7">
        <f>'All Data'!C98</f>
        <v>1.0988612514314995</v>
      </c>
      <c r="H26" s="7">
        <f>'All Data'!D98</f>
        <v>1.6976516971059672</v>
      </c>
      <c r="I26" s="7">
        <f>'All Data'!E98</f>
        <v>1.8006446418153448</v>
      </c>
      <c r="J26" s="7">
        <f>'All Data'!F98</f>
        <v>3.160350473042027</v>
      </c>
      <c r="K26" s="7">
        <f>'All Data'!G98</f>
        <v>1.483786479523062</v>
      </c>
      <c r="L26" s="7">
        <f>'All Data'!H98</f>
        <v>2.540943188722057</v>
      </c>
      <c r="M26" s="7">
        <f>'All Data'!I98</f>
        <v>0.43913193145818596</v>
      </c>
      <c r="N26" s="7">
        <f>'All Data'!J98</f>
        <v>1.0341065681894857</v>
      </c>
      <c r="O26" s="7">
        <f>'All Data'!K98</f>
        <v>2.3214168178541437</v>
      </c>
      <c r="P26" s="7">
        <f>'All Data'!L98</f>
        <v>2.6649804544172757</v>
      </c>
    </row>
    <row r="27" spans="1:16" ht="12.75">
      <c r="A27" s="46" t="s">
        <v>137</v>
      </c>
      <c r="B27" s="46"/>
      <c r="C27" s="46"/>
      <c r="D27" s="67"/>
      <c r="E27" s="46" t="s">
        <v>127</v>
      </c>
      <c r="G27" s="7">
        <f>G25+G26</f>
        <v>1.786570505535109</v>
      </c>
      <c r="H27" s="7">
        <f aca="true" t="shared" si="2" ref="H27:P27">H25+H26</f>
        <v>4.733246999959986</v>
      </c>
      <c r="I27" s="7">
        <f t="shared" si="2"/>
        <v>2.4791138464713844</v>
      </c>
      <c r="J27" s="7">
        <f t="shared" si="2"/>
        <v>3.492539057208727</v>
      </c>
      <c r="K27" s="7">
        <f t="shared" si="2"/>
        <v>3.6303156421954013</v>
      </c>
      <c r="L27" s="7">
        <f t="shared" si="2"/>
        <v>5.320645302462333</v>
      </c>
      <c r="M27" s="7">
        <f t="shared" si="2"/>
        <v>0.8944441313475023</v>
      </c>
      <c r="N27" s="7">
        <f t="shared" si="2"/>
        <v>2.7140334325316084</v>
      </c>
      <c r="O27" s="7">
        <f t="shared" si="2"/>
        <v>2.5138576807742523</v>
      </c>
      <c r="P27" s="7">
        <f t="shared" si="2"/>
        <v>5.999587577273445</v>
      </c>
    </row>
    <row r="28" spans="1:16" ht="13.5" thickBot="1">
      <c r="A28" s="3"/>
      <c r="B28" s="3"/>
      <c r="C28" s="3"/>
      <c r="D28" s="81"/>
      <c r="E28" s="3"/>
      <c r="F28" s="3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12.75">
      <c r="A29" s="69" t="s">
        <v>138</v>
      </c>
      <c r="B29" s="46"/>
      <c r="C29" s="46"/>
      <c r="D29" s="67"/>
      <c r="E29" s="46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46" t="s">
        <v>139</v>
      </c>
      <c r="B30" s="46"/>
      <c r="C30" s="46"/>
      <c r="D30" s="67"/>
      <c r="E30" s="46" t="s">
        <v>140</v>
      </c>
      <c r="G30" s="7">
        <f>'All Data'!C85</f>
        <v>14.976651283091117</v>
      </c>
      <c r="H30" s="7">
        <f>'All Data'!D85</f>
        <v>95.83114072854018</v>
      </c>
      <c r="I30" s="7">
        <f>'All Data'!E85</f>
        <v>71.89729045639262</v>
      </c>
      <c r="J30" s="7">
        <f>'All Data'!F85</f>
        <v>6.504057291762738</v>
      </c>
      <c r="K30" s="7">
        <f>'All Data'!G85</f>
        <v>89.52482590719315</v>
      </c>
      <c r="L30" s="7">
        <f>'All Data'!H85</f>
        <v>46.00661044218057</v>
      </c>
      <c r="M30" s="7">
        <f>'All Data'!I85</f>
        <v>48.01763302005807</v>
      </c>
      <c r="N30" s="7">
        <f>'All Data'!J85</f>
        <v>156.757509931308</v>
      </c>
      <c r="O30" s="7">
        <f>'All Data'!K85</f>
        <v>7.400501346824433</v>
      </c>
      <c r="P30" s="7">
        <f>'All Data'!L85</f>
        <v>246.85110242442514</v>
      </c>
    </row>
    <row r="31" spans="1:16" ht="12.75">
      <c r="A31" s="46" t="s">
        <v>141</v>
      </c>
      <c r="B31" s="46"/>
      <c r="C31" s="46"/>
      <c r="D31" s="67"/>
      <c r="E31" s="46" t="s">
        <v>140</v>
      </c>
      <c r="G31" s="7">
        <f>'All Data'!C101</f>
        <v>7.669580190345165</v>
      </c>
      <c r="H31" s="7">
        <f>'All Data'!D101</f>
        <v>50.021770020291264</v>
      </c>
      <c r="I31" s="7">
        <f>'All Data'!E101</f>
        <v>22.651530648588775</v>
      </c>
      <c r="J31" s="7">
        <f>'All Data'!F101</f>
        <v>88.2366011612344</v>
      </c>
      <c r="K31" s="7">
        <f>'All Data'!G101</f>
        <v>56.22521850340337</v>
      </c>
      <c r="L31" s="7">
        <f>'All Data'!H101</f>
        <v>31.9477345143787</v>
      </c>
      <c r="M31" s="7">
        <f>'All Data'!I101</f>
        <v>23.187341578767523</v>
      </c>
      <c r="N31" s="7">
        <f>'All Data'!J101</f>
        <v>59.61239457725123</v>
      </c>
      <c r="O31" s="7">
        <f>'All Data'!K101</f>
        <v>53.39914910020395</v>
      </c>
      <c r="P31" s="7">
        <f>'All Data'!L101</f>
        <v>87.83941505854493</v>
      </c>
    </row>
    <row r="32" spans="1:16" ht="12.75">
      <c r="A32" s="46" t="s">
        <v>142</v>
      </c>
      <c r="B32" s="46"/>
      <c r="C32" s="46"/>
      <c r="D32" s="67"/>
      <c r="E32" s="46" t="s">
        <v>140</v>
      </c>
      <c r="G32" s="7">
        <f>G30+G31</f>
        <v>22.64623147343628</v>
      </c>
      <c r="H32" s="7">
        <f aca="true" t="shared" si="3" ref="H32:P32">H30+H31</f>
        <v>145.85291074883145</v>
      </c>
      <c r="I32" s="7">
        <f t="shared" si="3"/>
        <v>94.5488211049814</v>
      </c>
      <c r="J32" s="7">
        <f t="shared" si="3"/>
        <v>94.74065845299714</v>
      </c>
      <c r="K32" s="7">
        <f t="shared" si="3"/>
        <v>145.7500444105965</v>
      </c>
      <c r="L32" s="7">
        <f t="shared" si="3"/>
        <v>77.95434495655927</v>
      </c>
      <c r="M32" s="7">
        <f t="shared" si="3"/>
        <v>71.2049745988256</v>
      </c>
      <c r="N32" s="7">
        <f t="shared" si="3"/>
        <v>216.36990450855922</v>
      </c>
      <c r="O32" s="7">
        <f t="shared" si="3"/>
        <v>60.799650447028384</v>
      </c>
      <c r="P32" s="7">
        <f t="shared" si="3"/>
        <v>334.69051748297005</v>
      </c>
    </row>
    <row r="33" spans="1:16" ht="13.5" thickBot="1">
      <c r="A33" s="3"/>
      <c r="B33" s="3"/>
      <c r="C33" s="3"/>
      <c r="D33" s="3"/>
      <c r="E33" s="3"/>
      <c r="F33" s="3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2.75">
      <c r="A34" s="42" t="s">
        <v>158</v>
      </c>
      <c r="B34" s="46"/>
      <c r="C34" s="46"/>
      <c r="D34" s="46"/>
      <c r="E34" s="46"/>
      <c r="F34" s="46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ht="12.75">
      <c r="A35" s="42" t="s">
        <v>159</v>
      </c>
      <c r="B35" s="46"/>
      <c r="C35" s="46"/>
      <c r="D35" s="46"/>
      <c r="E35" s="42" t="s">
        <v>127</v>
      </c>
      <c r="F35" s="46"/>
      <c r="G35" s="63">
        <f>'All Data'!C83</f>
        <v>58.06356543861838</v>
      </c>
      <c r="H35" s="63">
        <f>'All Data'!D83</f>
        <v>121.89021940059153</v>
      </c>
      <c r="I35" s="63">
        <f>'All Data'!E83</f>
        <v>51.52340048497455</v>
      </c>
      <c r="J35" s="63">
        <f>'All Data'!F83</f>
        <v>69.24505071723743</v>
      </c>
      <c r="K35" s="63">
        <f>'All Data'!G83</f>
        <v>136.35171296491885</v>
      </c>
      <c r="L35" s="63">
        <f>'All Data'!H83</f>
        <v>162.00112860753416</v>
      </c>
      <c r="M35" s="63">
        <f>'All Data'!I83</f>
        <v>17.167260587316274</v>
      </c>
      <c r="N35" s="63">
        <f>'All Data'!J83</f>
        <v>118.389167436697</v>
      </c>
      <c r="O35" s="63">
        <f>'All Data'!K83</f>
        <v>169.3020281082709</v>
      </c>
      <c r="P35" s="63">
        <f>'All Data'!L83</f>
        <v>82.15416946971551</v>
      </c>
    </row>
    <row r="36" spans="1:16" ht="12.75">
      <c r="A36" s="42" t="s">
        <v>160</v>
      </c>
      <c r="B36" s="46"/>
      <c r="C36" s="46"/>
      <c r="D36" s="46"/>
      <c r="E36" s="42" t="s">
        <v>127</v>
      </c>
      <c r="F36" s="46"/>
      <c r="G36" s="63">
        <f>'All Data'!C99</f>
        <v>52.81772104349743</v>
      </c>
      <c r="H36" s="63">
        <f>'All Data'!D99</f>
        <v>68.94140783548407</v>
      </c>
      <c r="I36" s="63">
        <f>'All Data'!E99</f>
        <v>67.41372736996276</v>
      </c>
      <c r="J36" s="63">
        <f>'All Data'!F99</f>
        <v>99.59635053947207</v>
      </c>
      <c r="K36" s="63">
        <f>'All Data'!G99</f>
        <v>74.34888547736203</v>
      </c>
      <c r="L36" s="63">
        <f>'All Data'!H99</f>
        <v>101.8467187922619</v>
      </c>
      <c r="M36" s="63">
        <f>'All Data'!I99</f>
        <v>40.991250757624954</v>
      </c>
      <c r="N36" s="63">
        <f>'All Data'!J99</f>
        <v>88.65940283169832</v>
      </c>
      <c r="O36" s="63">
        <f>'All Data'!K99</f>
        <v>167.0421569681476</v>
      </c>
      <c r="P36" s="63">
        <f>'All Data'!L99</f>
        <v>66.06394202753678</v>
      </c>
    </row>
    <row r="37" spans="1:16" ht="12.75">
      <c r="A37" s="42" t="s">
        <v>161</v>
      </c>
      <c r="B37" s="46"/>
      <c r="C37" s="46"/>
      <c r="D37" s="46"/>
      <c r="E37" s="42" t="s">
        <v>127</v>
      </c>
      <c r="F37" s="46"/>
      <c r="G37" s="63">
        <f>G35+G35</f>
        <v>116.12713087723677</v>
      </c>
      <c r="H37" s="63">
        <f aca="true" t="shared" si="4" ref="H37:P37">H35+H35</f>
        <v>243.78043880118307</v>
      </c>
      <c r="I37" s="63">
        <f t="shared" si="4"/>
        <v>103.0468009699491</v>
      </c>
      <c r="J37" s="63">
        <f t="shared" si="4"/>
        <v>138.49010143447487</v>
      </c>
      <c r="K37" s="63">
        <f t="shared" si="4"/>
        <v>272.7034259298377</v>
      </c>
      <c r="L37" s="63">
        <f t="shared" si="4"/>
        <v>324.0022572150683</v>
      </c>
      <c r="M37" s="63">
        <f t="shared" si="4"/>
        <v>34.33452117463255</v>
      </c>
      <c r="N37" s="63">
        <f t="shared" si="4"/>
        <v>236.778334873394</v>
      </c>
      <c r="O37" s="63">
        <f t="shared" si="4"/>
        <v>338.6040562165418</v>
      </c>
      <c r="P37" s="63">
        <f t="shared" si="4"/>
        <v>164.30833893943102</v>
      </c>
    </row>
    <row r="38" spans="1:16" ht="12.75">
      <c r="A38" s="46"/>
      <c r="B38" s="46"/>
      <c r="C38" s="46"/>
      <c r="D38" s="46"/>
      <c r="E38" s="46"/>
      <c r="F38" s="46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ht="12.75">
      <c r="A39" t="s">
        <v>146</v>
      </c>
      <c r="G39" s="75">
        <f>'All Data'!C129</f>
        <v>0.018612118676671438</v>
      </c>
      <c r="H39" s="75">
        <f>'All Data'!D129</f>
        <v>0.039135389317184396</v>
      </c>
      <c r="I39" s="75">
        <f>'All Data'!E129</f>
        <v>0.020692847968018697</v>
      </c>
      <c r="J39" s="75">
        <f>'All Data'!F129</f>
        <v>0.007538598453679968</v>
      </c>
      <c r="K39" s="75">
        <f>'All Data'!G129</f>
        <v>0.024738356286699615</v>
      </c>
      <c r="L39" s="75">
        <f>'All Data'!H129</f>
        <v>0.026963412904203163</v>
      </c>
      <c r="M39" s="75">
        <f>'All Data'!I129</f>
        <v>0.04167762213353341</v>
      </c>
      <c r="N39" s="75">
        <f>'All Data'!J129</f>
        <v>0.022298366731476296</v>
      </c>
      <c r="O39" s="75">
        <f>'All Data'!K129</f>
        <v>0</v>
      </c>
      <c r="P39" s="75">
        <f>'All Data'!L129</f>
        <v>0</v>
      </c>
    </row>
    <row r="40" spans="1:16" ht="12.75">
      <c r="A40" t="s">
        <v>147</v>
      </c>
      <c r="G40" s="75">
        <f>'All Data'!C163</f>
        <v>0.032693231218990725</v>
      </c>
      <c r="H40" s="75">
        <f>'All Data'!D163</f>
        <v>0.03869573402870717</v>
      </c>
      <c r="I40" s="75">
        <f>'All Data'!E163</f>
        <v>0.041973416209576994</v>
      </c>
      <c r="J40" s="75">
        <f>'All Data'!F163</f>
        <v>0.04986392575798057</v>
      </c>
      <c r="K40" s="75">
        <f>'All Data'!G163</f>
        <v>0.03136112199734193</v>
      </c>
      <c r="L40" s="75">
        <f>'All Data'!H163</f>
        <v>0.03920509931477571</v>
      </c>
      <c r="M40" s="75">
        <f>'All Data'!I163</f>
        <v>0.0168344329818149</v>
      </c>
      <c r="N40" s="75">
        <f>'All Data'!J163</f>
        <v>0.0183288467466861</v>
      </c>
      <c r="O40" s="75">
        <f>'All Data'!K163</f>
        <v>0</v>
      </c>
      <c r="P40" s="75">
        <f>'All Data'!L163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Aprovecho</dc:creator>
  <cp:keywords/>
  <dc:description/>
  <cp:lastModifiedBy>Aprovecho</cp:lastModifiedBy>
  <dcterms:created xsi:type="dcterms:W3CDTF">2005-08-25T22:56:50Z</dcterms:created>
  <dcterms:modified xsi:type="dcterms:W3CDTF">2005-08-31T01:03:57Z</dcterms:modified>
  <cp:category/>
  <cp:version/>
  <cp:contentType/>
  <cp:contentStatus/>
</cp:coreProperties>
</file>